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2" yWindow="-12" windowWidth="9780" windowHeight="8760" tabRatio="807" activeTab="7"/>
  </bookViews>
  <sheets>
    <sheet name="Chlapci 2003-2004" sheetId="25" r:id="rId1"/>
    <sheet name="bodování 60 muži" sheetId="4" state="hidden" r:id="rId2"/>
    <sheet name="bodování 60 ženy" sheetId="5" state="hidden" r:id="rId3"/>
    <sheet name="Chlapci 2005-2006" sheetId="33" r:id="rId4"/>
    <sheet name="Chlapci 2007-2008" sheetId="32" r:id="rId5"/>
    <sheet name="Dívky 2003-2004" sheetId="34" r:id="rId6"/>
    <sheet name="Dívky 2005-2006" sheetId="35" r:id="rId7"/>
    <sheet name="Dívky 2007-2008" sheetId="36" r:id="rId8"/>
  </sheets>
  <calcPr calcId="145621"/>
</workbook>
</file>

<file path=xl/calcChain.xml><?xml version="1.0" encoding="utf-8"?>
<calcChain xmlns="http://schemas.openxmlformats.org/spreadsheetml/2006/main">
  <c r="H6" i="35" l="1"/>
  <c r="F10" i="25"/>
  <c r="F7" i="25"/>
  <c r="J19" i="25"/>
  <c r="J7" i="25"/>
  <c r="J10" i="25"/>
  <c r="K10" i="25" l="1"/>
  <c r="K7" i="25"/>
  <c r="K19" i="25"/>
  <c r="J8" i="36"/>
  <c r="H8" i="36"/>
  <c r="F8" i="36"/>
  <c r="J9" i="36"/>
  <c r="H9" i="36"/>
  <c r="F9" i="36"/>
  <c r="J11" i="36"/>
  <c r="H11" i="36"/>
  <c r="F11" i="36"/>
  <c r="J7" i="36"/>
  <c r="H7" i="36"/>
  <c r="F7" i="36"/>
  <c r="J6" i="36"/>
  <c r="H6" i="36"/>
  <c r="F6" i="36"/>
  <c r="J10" i="36"/>
  <c r="H10" i="36"/>
  <c r="F10" i="36"/>
  <c r="J12" i="36"/>
  <c r="H12" i="36"/>
  <c r="F12" i="36"/>
  <c r="J16" i="35"/>
  <c r="H16" i="35"/>
  <c r="F16" i="35"/>
  <c r="J12" i="35"/>
  <c r="H12" i="35"/>
  <c r="F12" i="35"/>
  <c r="J13" i="35"/>
  <c r="H13" i="35"/>
  <c r="F13" i="35"/>
  <c r="J14" i="35"/>
  <c r="H14" i="35"/>
  <c r="F14" i="35"/>
  <c r="J8" i="35"/>
  <c r="H8" i="35"/>
  <c r="F8" i="35"/>
  <c r="J17" i="35"/>
  <c r="H17" i="35"/>
  <c r="F17" i="35"/>
  <c r="J10" i="35"/>
  <c r="H10" i="35"/>
  <c r="F10" i="35"/>
  <c r="J11" i="35"/>
  <c r="H11" i="35"/>
  <c r="F11" i="35"/>
  <c r="J15" i="35"/>
  <c r="H15" i="35"/>
  <c r="F15" i="35"/>
  <c r="J7" i="35"/>
  <c r="H7" i="35"/>
  <c r="F7" i="35"/>
  <c r="J9" i="35"/>
  <c r="H9" i="35"/>
  <c r="F9" i="35"/>
  <c r="J6" i="35"/>
  <c r="F6" i="35"/>
  <c r="K7" i="36" l="1"/>
  <c r="K6" i="36"/>
  <c r="K8" i="36"/>
  <c r="K9" i="36"/>
  <c r="K11" i="36"/>
  <c r="K17" i="35"/>
  <c r="K15" i="35"/>
  <c r="K14" i="35"/>
  <c r="K12" i="35"/>
  <c r="K10" i="35"/>
  <c r="K7" i="35"/>
  <c r="K8" i="35"/>
  <c r="K11" i="35"/>
  <c r="K13" i="35"/>
  <c r="K16" i="35"/>
  <c r="K12" i="36"/>
  <c r="K10" i="36"/>
  <c r="K9" i="35"/>
  <c r="K6" i="35"/>
  <c r="L11" i="36" l="1"/>
  <c r="L12" i="36"/>
  <c r="L7" i="36"/>
  <c r="L13" i="35"/>
  <c r="L9" i="36"/>
  <c r="L6" i="36"/>
  <c r="L8" i="36"/>
  <c r="L16" i="35"/>
  <c r="L12" i="35"/>
  <c r="L17" i="35"/>
  <c r="L14" i="35"/>
  <c r="L8" i="35"/>
  <c r="L10" i="35"/>
  <c r="L11" i="35"/>
  <c r="L15" i="35"/>
  <c r="L7" i="35"/>
  <c r="L10" i="36"/>
  <c r="L9" i="35"/>
  <c r="L6" i="35"/>
  <c r="F6" i="32"/>
  <c r="J10" i="33"/>
  <c r="H10" i="33"/>
  <c r="F10" i="33"/>
  <c r="J11" i="33"/>
  <c r="H11" i="33"/>
  <c r="F11" i="33"/>
  <c r="J14" i="33"/>
  <c r="H14" i="33"/>
  <c r="F14" i="33"/>
  <c r="J9" i="33"/>
  <c r="H9" i="33"/>
  <c r="F9" i="33"/>
  <c r="J13" i="33"/>
  <c r="H13" i="33"/>
  <c r="F13" i="33"/>
  <c r="J8" i="33"/>
  <c r="H8" i="33"/>
  <c r="F8" i="33"/>
  <c r="J7" i="33"/>
  <c r="H7" i="33"/>
  <c r="F7" i="33"/>
  <c r="J12" i="33"/>
  <c r="H12" i="33"/>
  <c r="F12" i="33"/>
  <c r="J6" i="33"/>
  <c r="H6" i="33"/>
  <c r="F6" i="33"/>
  <c r="J10" i="32"/>
  <c r="H10" i="32"/>
  <c r="F10" i="32"/>
  <c r="J7" i="32"/>
  <c r="H7" i="32"/>
  <c r="F7" i="32"/>
  <c r="J9" i="32"/>
  <c r="H9" i="32"/>
  <c r="F9" i="32"/>
  <c r="J8" i="32"/>
  <c r="H8" i="32"/>
  <c r="F8" i="32"/>
  <c r="J6" i="32"/>
  <c r="H6" i="32"/>
  <c r="J12" i="25"/>
  <c r="J6" i="25"/>
  <c r="J23" i="25"/>
  <c r="J18" i="25"/>
  <c r="J9" i="25"/>
  <c r="J13" i="25"/>
  <c r="J15" i="25"/>
  <c r="J26" i="25"/>
  <c r="J24" i="25"/>
  <c r="J8" i="25"/>
  <c r="J14" i="25"/>
  <c r="J20" i="25"/>
  <c r="J17" i="25"/>
  <c r="J21" i="25"/>
  <c r="J11" i="25"/>
  <c r="J16" i="25"/>
  <c r="J22" i="25"/>
  <c r="J25" i="25"/>
  <c r="J27" i="25"/>
  <c r="F12" i="25"/>
  <c r="F6" i="25"/>
  <c r="F23" i="25"/>
  <c r="F18" i="25"/>
  <c r="F9" i="25"/>
  <c r="F13" i="25"/>
  <c r="F15" i="25"/>
  <c r="F24" i="25"/>
  <c r="F8" i="25"/>
  <c r="F14" i="25"/>
  <c r="F17" i="25"/>
  <c r="F21" i="25"/>
  <c r="F11" i="25"/>
  <c r="F16" i="25"/>
  <c r="F22" i="25"/>
  <c r="F25" i="25"/>
  <c r="K7" i="32" l="1"/>
  <c r="K10" i="32"/>
  <c r="K9" i="32"/>
  <c r="K14" i="33"/>
  <c r="K9" i="33"/>
  <c r="K10" i="33"/>
  <c r="K13" i="33"/>
  <c r="K8" i="33"/>
  <c r="K7" i="33"/>
  <c r="K11" i="33"/>
  <c r="K24" i="25"/>
  <c r="K8" i="25"/>
  <c r="K22" i="25"/>
  <c r="K14" i="25"/>
  <c r="K23" i="25"/>
  <c r="K25" i="25"/>
  <c r="K11" i="25"/>
  <c r="K6" i="25"/>
  <c r="K27" i="25"/>
  <c r="K13" i="25"/>
  <c r="K16" i="25"/>
  <c r="K18" i="25"/>
  <c r="K20" i="25"/>
  <c r="K9" i="25"/>
  <c r="K17" i="25"/>
  <c r="K21" i="25"/>
  <c r="K15" i="25"/>
  <c r="K26" i="25"/>
  <c r="K12" i="25"/>
  <c r="K6" i="32"/>
  <c r="K8" i="32"/>
  <c r="K12" i="33"/>
  <c r="K6" i="33"/>
  <c r="L9" i="32" l="1"/>
  <c r="L20" i="25"/>
  <c r="L10" i="33"/>
  <c r="L11" i="33"/>
  <c r="L14" i="33"/>
  <c r="L9" i="33"/>
  <c r="L13" i="33"/>
  <c r="L8" i="33"/>
  <c r="L7" i="33"/>
  <c r="L10" i="32"/>
  <c r="L7" i="32"/>
  <c r="L6" i="32"/>
  <c r="L8" i="32"/>
  <c r="L12" i="33"/>
  <c r="L6" i="33"/>
  <c r="L22" i="25" l="1"/>
  <c r="L16" i="25"/>
  <c r="L21" i="25"/>
  <c r="L17" i="25"/>
  <c r="L24" i="25"/>
  <c r="L18" i="25"/>
  <c r="L23" i="25"/>
  <c r="J17" i="34" l="1"/>
  <c r="J16" i="34"/>
  <c r="J8" i="34"/>
  <c r="J11" i="34"/>
  <c r="J7" i="34"/>
  <c r="J15" i="34"/>
  <c r="J13" i="34"/>
  <c r="J14" i="34"/>
  <c r="J18" i="34"/>
  <c r="J9" i="34"/>
  <c r="J12" i="34"/>
  <c r="K12" i="34" s="1"/>
  <c r="J6" i="34"/>
  <c r="J10" i="34"/>
  <c r="H11" i="34"/>
  <c r="H14" i="34"/>
  <c r="K14" i="34" s="1"/>
  <c r="H12" i="34"/>
  <c r="H17" i="34"/>
  <c r="H16" i="34"/>
  <c r="H18" i="34"/>
  <c r="K18" i="34" s="1"/>
  <c r="H9" i="34"/>
  <c r="H7" i="34"/>
  <c r="H8" i="34"/>
  <c r="H15" i="34"/>
  <c r="K15" i="34" s="1"/>
  <c r="H13" i="34"/>
  <c r="H6" i="34"/>
  <c r="H10" i="34"/>
  <c r="F17" i="34"/>
  <c r="K17" i="34"/>
  <c r="F11" i="34"/>
  <c r="K11" i="34" s="1"/>
  <c r="F16" i="34"/>
  <c r="K16" i="34"/>
  <c r="F12" i="34"/>
  <c r="F13" i="34"/>
  <c r="K13" i="34"/>
  <c r="F10" i="34"/>
  <c r="K10" i="34"/>
  <c r="F8" i="34"/>
  <c r="K8" i="34" s="1"/>
  <c r="F9" i="34"/>
  <c r="K9" i="34"/>
  <c r="F18" i="34"/>
  <c r="F7" i="34"/>
  <c r="K7" i="34" s="1"/>
  <c r="L7" i="34" s="1"/>
  <c r="F14" i="34"/>
  <c r="F6" i="34"/>
  <c r="K6" i="34" s="1"/>
  <c r="F15" i="34"/>
  <c r="L8" i="34" l="1"/>
  <c r="L11" i="34"/>
  <c r="L10" i="34"/>
  <c r="L17" i="34"/>
  <c r="L9" i="34"/>
  <c r="L6" i="34"/>
  <c r="L16" i="34"/>
  <c r="L15" i="34"/>
  <c r="L18" i="34"/>
  <c r="L14" i="34"/>
  <c r="L12" i="34"/>
  <c r="L13" i="34"/>
</calcChain>
</file>

<file path=xl/sharedStrings.xml><?xml version="1.0" encoding="utf-8"?>
<sst xmlns="http://schemas.openxmlformats.org/spreadsheetml/2006/main" count="229" uniqueCount="95">
  <si>
    <t>Jméno</t>
  </si>
  <si>
    <t>Oddíl</t>
  </si>
  <si>
    <t>Pořadí</t>
  </si>
  <si>
    <t>Součet celkem</t>
  </si>
  <si>
    <t>Celkové pořadí</t>
  </si>
  <si>
    <t>Atletický trojboj</t>
  </si>
  <si>
    <t>Dálka</t>
  </si>
  <si>
    <t>Hod raket.</t>
  </si>
  <si>
    <t>r.n</t>
  </si>
  <si>
    <t>Chlapci 2003 - 2004</t>
  </si>
  <si>
    <t>Chlapci 2005 - 2006</t>
  </si>
  <si>
    <t>Chlapci 2007 - 2008</t>
  </si>
  <si>
    <t>Dívky 2003 - 2004</t>
  </si>
  <si>
    <t>Dívky 2005 - 2006</t>
  </si>
  <si>
    <t>Dívky 2007 - 2008</t>
  </si>
  <si>
    <t>Přek. Dráha</t>
  </si>
  <si>
    <t>Výška</t>
  </si>
  <si>
    <t>Přek. dráha</t>
  </si>
  <si>
    <t>SKP Nymburk</t>
  </si>
  <si>
    <t>Fryč Jakub</t>
  </si>
  <si>
    <t>Mach Tomáš</t>
  </si>
  <si>
    <t>Stehlík Jakub</t>
  </si>
  <si>
    <t>Šantavý Jiří</t>
  </si>
  <si>
    <t>Šimek Matěj</t>
  </si>
  <si>
    <t>Pácal Šimon</t>
  </si>
  <si>
    <t>Pácal Vojtěch</t>
  </si>
  <si>
    <t>Konvalina Štěpán</t>
  </si>
  <si>
    <t>Müller Matyáš</t>
  </si>
  <si>
    <t>Studnický Martin</t>
  </si>
  <si>
    <t>Šantavý Jakub</t>
  </si>
  <si>
    <t>Šuk Jiří</t>
  </si>
  <si>
    <t>Zapotoczny Daniel</t>
  </si>
  <si>
    <t>Zdobinský Michael</t>
  </si>
  <si>
    <t>Bostl Jan</t>
  </si>
  <si>
    <t>Filounová Iveta</t>
  </si>
  <si>
    <t>Harlasová Michaela</t>
  </si>
  <si>
    <t>Prokešová Kristýna</t>
  </si>
  <si>
    <t>Fryčová Adéla</t>
  </si>
  <si>
    <t xml:space="preserve">Šimková Marie </t>
  </si>
  <si>
    <t>Anežka Bergerová</t>
  </si>
  <si>
    <t>TJ Český Bord</t>
  </si>
  <si>
    <t>Jiří Krčmář</t>
  </si>
  <si>
    <t>Viktorie Olivová</t>
  </si>
  <si>
    <t>Nela Humlíčková</t>
  </si>
  <si>
    <t>Kolín</t>
  </si>
  <si>
    <t>Kateřina Kukalová</t>
  </si>
  <si>
    <t>Antonín Tvrzník</t>
  </si>
  <si>
    <t>Tomáš Kalaš</t>
  </si>
  <si>
    <t>Max Tyrpekl</t>
  </si>
  <si>
    <t>TJ Český Brod</t>
  </si>
  <si>
    <t>Jiří Jelínek</t>
  </si>
  <si>
    <t>Ondřej Chuchla</t>
  </si>
  <si>
    <t>Jiří Vnuk</t>
  </si>
  <si>
    <t>Jan Kašpárek</t>
  </si>
  <si>
    <t>Tj Český Brod</t>
  </si>
  <si>
    <t>Leontýnka Hovorková</t>
  </si>
  <si>
    <t>Matěj Rosmarin</t>
  </si>
  <si>
    <t>Sabina Lašková</t>
  </si>
  <si>
    <t>Vojtěch Pernica</t>
  </si>
  <si>
    <t>Nela Záhrobská</t>
  </si>
  <si>
    <t>Dora Záhrobská</t>
  </si>
  <si>
    <t>Tj  Český Bord</t>
  </si>
  <si>
    <t>Kateřina Burešová</t>
  </si>
  <si>
    <t xml:space="preserve">Lucie Svěcená </t>
  </si>
  <si>
    <t>Sára Manová</t>
  </si>
  <si>
    <t>Bára Štěrbová</t>
  </si>
  <si>
    <t>Eliška Majerová</t>
  </si>
  <si>
    <t>David Šebesta</t>
  </si>
  <si>
    <t>Klára Ouhrabková</t>
  </si>
  <si>
    <t>Vratislav Ouhrabka</t>
  </si>
  <si>
    <t>Tomáš Sonnini</t>
  </si>
  <si>
    <t>Miša Červenka</t>
  </si>
  <si>
    <t>Kateřina Mašínová</t>
  </si>
  <si>
    <t>Matyáš Bláha</t>
  </si>
  <si>
    <t>Šimon Kratochvíl</t>
  </si>
  <si>
    <t>Vojtěch Vopařil</t>
  </si>
  <si>
    <t>Tomáš Vopařil</t>
  </si>
  <si>
    <t>Václav Škola</t>
  </si>
  <si>
    <t>Kristýna Koděrová</t>
  </si>
  <si>
    <t>Majdalena Jelínková</t>
  </si>
  <si>
    <t>Tereza Jelínková</t>
  </si>
  <si>
    <t>Anička Hladíková</t>
  </si>
  <si>
    <t>Ella Hladíková</t>
  </si>
  <si>
    <t>Alice Veranová</t>
  </si>
  <si>
    <t>Julie Jirásková</t>
  </si>
  <si>
    <t>Martina Kvasničková</t>
  </si>
  <si>
    <t>Petra Kvasničková</t>
  </si>
  <si>
    <t>Jan Mikulec</t>
  </si>
  <si>
    <t>Tereza Sychrovská</t>
  </si>
  <si>
    <t>Matěj Kvasnička</t>
  </si>
  <si>
    <t>Barbora Školová</t>
  </si>
  <si>
    <t>Jan Čech</t>
  </si>
  <si>
    <t>Karolína Čehová</t>
  </si>
  <si>
    <t>Matěj Peffek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</si>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</sst>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164" fontId="0" fillId="0" borderId="0" xfId="0" applyNumberFormat="1"/>
    <xf numFmtId="1" fontId="0" fillId="0" borderId="0" xfId="0" applyNumberFormat="1" applyFont="1" applyProtection="1">
      <protection locked="0"/>
    </xf>
    <xf numFmtId="0" fontId="0" fillId="0" borderId="0" xfId="0" applyNumberFormat="1"/>
    <xf numFmtId="164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0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4" fontId="2" fillId="0" borderId="0" xfId="0" applyNumberFormat="1" applyFont="1" applyBorder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0" fillId="0" borderId="13" xfId="0" applyBorder="1" applyAlignment="1">
      <alignment horizontal="left" indent="1"/>
    </xf>
    <xf numFmtId="0" fontId="0" fillId="0" borderId="6" xfId="0" applyBorder="1"/>
    <xf numFmtId="0" fontId="0" fillId="0" borderId="0" xfId="0" applyBorder="1"/>
    <xf numFmtId="0" fontId="0" fillId="0" borderId="10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16" fontId="0" fillId="0" borderId="0" xfId="0" applyNumberFormat="1"/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8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1" fontId="0" fillId="3" borderId="8" xfId="0" applyNumberFormat="1" applyFont="1" applyFill="1" applyBorder="1" applyAlignment="1">
      <alignment horizontal="center" vertical="center"/>
    </xf>
    <xf numFmtId="1" fontId="0" fillId="3" borderId="11" xfId="0" applyNumberFormat="1" applyFont="1" applyFill="1" applyBorder="1" applyAlignment="1">
      <alignment horizontal="center" vertical="center"/>
    </xf>
    <xf numFmtId="0" fontId="0" fillId="4" borderId="8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 applyAlignment="1">
      <alignment horizontal="center" vertical="center"/>
    </xf>
    <xf numFmtId="1" fontId="0" fillId="5" borderId="8" xfId="0" applyNumberFormat="1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1" fontId="0" fillId="5" borderId="11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14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8" xfId="0" applyFont="1" applyBorder="1" applyAlignment="1">
      <alignment horizontal="left" indent="1"/>
    </xf>
    <xf numFmtId="0" fontId="0" fillId="0" borderId="11" xfId="0" applyFont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left" indent="1"/>
    </xf>
    <xf numFmtId="2" fontId="0" fillId="2" borderId="12" xfId="0" applyNumberFormat="1" applyFont="1" applyFill="1" applyBorder="1" applyAlignment="1">
      <alignment horizontal="center" vertical="center"/>
    </xf>
    <xf numFmtId="1" fontId="0" fillId="3" borderId="12" xfId="0" applyNumberFormat="1" applyFont="1" applyFill="1" applyBorder="1" applyAlignment="1">
      <alignment horizontal="center" vertical="center"/>
    </xf>
    <xf numFmtId="0" fontId="0" fillId="4" borderId="12" xfId="0" applyNumberFormat="1" applyFont="1" applyFill="1" applyBorder="1" applyAlignment="1">
      <alignment horizontal="center" vertical="center"/>
    </xf>
    <xf numFmtId="1" fontId="0" fillId="5" borderId="12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" fontId="0" fillId="5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0" fillId="0" borderId="11" xfId="0" applyBorder="1"/>
    <xf numFmtId="2" fontId="0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1" fontId="0" fillId="3" borderId="13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4" borderId="13" xfId="0" applyNumberFormat="1" applyFill="1" applyBorder="1" applyAlignment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1" fontId="0" fillId="5" borderId="13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31"/>
  <sheetViews>
    <sheetView topLeftCell="A10" workbookViewId="0">
      <selection activeCell="O6" sqref="O6"/>
    </sheetView>
  </sheetViews>
  <sheetFormatPr defaultRowHeight="13.2" x14ac:dyDescent="0.25"/>
  <cols>
    <col min="1" max="1" width="0.88671875" customWidth="1"/>
    <col min="2" max="2" width="28.88671875" customWidth="1"/>
    <col min="3" max="3" width="7.44140625" customWidth="1"/>
    <col min="4" max="4" width="22.44140625" customWidth="1"/>
    <col min="5" max="10" width="8.33203125" customWidth="1"/>
    <col min="11" max="11" width="8.88671875" customWidth="1"/>
    <col min="12" max="13" width="9.6640625" customWidth="1"/>
  </cols>
  <sheetData>
    <row r="1" spans="1:18" ht="24.6" x14ac:dyDescent="0.4">
      <c r="A1" s="43" t="s">
        <v>5</v>
      </c>
      <c r="B1" s="43"/>
      <c r="C1" s="43"/>
      <c r="D1" s="9"/>
      <c r="E1" s="9"/>
      <c r="F1" s="9"/>
      <c r="G1" s="9"/>
      <c r="H1" s="9"/>
      <c r="I1" s="44" t="s">
        <v>9</v>
      </c>
      <c r="J1" s="44"/>
      <c r="K1" s="44"/>
      <c r="L1" s="44"/>
      <c r="M1" s="11"/>
    </row>
    <row r="2" spans="1:18" ht="6" customHeight="1" thickBot="1" x14ac:dyDescent="0.3"/>
    <row r="3" spans="1:18" s="10" customFormat="1" ht="13.5" customHeight="1" x14ac:dyDescent="0.25">
      <c r="A3" s="65"/>
      <c r="B3" s="104" t="s">
        <v>0</v>
      </c>
      <c r="C3" s="105" t="s">
        <v>8</v>
      </c>
      <c r="D3" s="105" t="s">
        <v>1</v>
      </c>
      <c r="E3" s="106" t="s">
        <v>17</v>
      </c>
      <c r="F3" s="107" t="s">
        <v>2</v>
      </c>
      <c r="G3" s="108" t="s">
        <v>6</v>
      </c>
      <c r="H3" s="109" t="s">
        <v>2</v>
      </c>
      <c r="I3" s="110" t="s">
        <v>16</v>
      </c>
      <c r="J3" s="111" t="s">
        <v>2</v>
      </c>
      <c r="K3" s="112" t="s">
        <v>3</v>
      </c>
      <c r="L3" s="113" t="s">
        <v>4</v>
      </c>
    </row>
    <row r="4" spans="1:18" s="10" customFormat="1" ht="18.75" customHeight="1" x14ac:dyDescent="0.25">
      <c r="A4" s="65"/>
      <c r="B4" s="114"/>
      <c r="C4" s="95"/>
      <c r="D4" s="95"/>
      <c r="E4" s="96"/>
      <c r="F4" s="97"/>
      <c r="G4" s="98"/>
      <c r="H4" s="99"/>
      <c r="I4" s="100"/>
      <c r="J4" s="101"/>
      <c r="K4" s="102"/>
      <c r="L4" s="115"/>
    </row>
    <row r="5" spans="1:18" ht="5.25" customHeight="1" x14ac:dyDescent="0.25">
      <c r="A5" s="14"/>
      <c r="B5" s="116"/>
      <c r="C5" s="103"/>
      <c r="D5" s="103"/>
      <c r="E5" s="103"/>
      <c r="F5" s="103"/>
      <c r="G5" s="103"/>
      <c r="H5" s="103"/>
      <c r="I5" s="103"/>
      <c r="J5" s="103"/>
      <c r="K5" s="103"/>
      <c r="L5" s="13"/>
    </row>
    <row r="6" spans="1:18" ht="18" customHeight="1" x14ac:dyDescent="0.25">
      <c r="A6" s="66"/>
      <c r="B6" s="70" t="s">
        <v>20</v>
      </c>
      <c r="C6" s="21">
        <v>2003</v>
      </c>
      <c r="D6" s="7" t="s">
        <v>18</v>
      </c>
      <c r="E6" s="80">
        <v>8.3000000000000007</v>
      </c>
      <c r="F6" s="81">
        <f>IF(E6&lt;&gt;"",+RANK(E6,E$6:E$26,1),"")</f>
        <v>1</v>
      </c>
      <c r="G6" s="82">
        <v>409</v>
      </c>
      <c r="H6" s="83">
        <v>1</v>
      </c>
      <c r="I6" s="84">
        <v>120</v>
      </c>
      <c r="J6" s="85">
        <f>IF(I6&lt;&gt;"",+RANK(I6,I$6:I$26,0),"")</f>
        <v>1</v>
      </c>
      <c r="K6" s="86">
        <f>F6+H6+J6</f>
        <v>3</v>
      </c>
      <c r="L6" s="38">
        <v>1</v>
      </c>
    </row>
    <row r="7" spans="1:18" ht="18" customHeight="1" x14ac:dyDescent="0.25">
      <c r="A7" s="66"/>
      <c r="B7" s="71" t="s">
        <v>74</v>
      </c>
      <c r="C7" s="21">
        <v>2004</v>
      </c>
      <c r="D7" s="87" t="s">
        <v>44</v>
      </c>
      <c r="E7" s="88">
        <v>8.4600000000000009</v>
      </c>
      <c r="F7" s="81">
        <f>IF(E7&lt;&gt;"",+RANK(E7,E$6:E$26,1),"")</f>
        <v>2</v>
      </c>
      <c r="G7" s="89">
        <v>360</v>
      </c>
      <c r="H7" s="83">
        <v>3</v>
      </c>
      <c r="I7" s="90">
        <v>115</v>
      </c>
      <c r="J7" s="85">
        <f>IF(I7&lt;&gt;"",+RANK(I7,I$6:I$26,0),"")</f>
        <v>3</v>
      </c>
      <c r="K7" s="86">
        <f>F7+H7+J7</f>
        <v>8</v>
      </c>
      <c r="L7" s="38">
        <v>2</v>
      </c>
    </row>
    <row r="8" spans="1:18" ht="18" customHeight="1" x14ac:dyDescent="0.25">
      <c r="A8" s="66"/>
      <c r="B8" s="70" t="s">
        <v>28</v>
      </c>
      <c r="C8" s="22">
        <v>2004</v>
      </c>
      <c r="D8" s="7" t="s">
        <v>18</v>
      </c>
      <c r="E8" s="80">
        <v>8.67</v>
      </c>
      <c r="F8" s="81">
        <f>IF(E8&lt;&gt;"",+RANK(E8,E$6:E$26,1),"")</f>
        <v>7</v>
      </c>
      <c r="G8" s="82">
        <v>380</v>
      </c>
      <c r="H8" s="83">
        <v>2</v>
      </c>
      <c r="I8" s="84">
        <v>120</v>
      </c>
      <c r="J8" s="85">
        <f>IF(I8&lt;&gt;"",+RANK(I8,I$6:I$26,0),"")</f>
        <v>1</v>
      </c>
      <c r="K8" s="86">
        <f>F8+H8+J8</f>
        <v>10</v>
      </c>
      <c r="L8" s="38">
        <v>3</v>
      </c>
    </row>
    <row r="9" spans="1:18" ht="18" customHeight="1" x14ac:dyDescent="0.25">
      <c r="A9" s="66"/>
      <c r="B9" s="71" t="s">
        <v>29</v>
      </c>
      <c r="C9" s="22">
        <v>2004</v>
      </c>
      <c r="D9" s="7" t="s">
        <v>18</v>
      </c>
      <c r="E9" s="80">
        <v>8.4600000000000009</v>
      </c>
      <c r="F9" s="81">
        <f>IF(E9&lt;&gt;"",+RANK(E9,E$6:E$26,1),"")</f>
        <v>2</v>
      </c>
      <c r="G9" s="82">
        <v>356</v>
      </c>
      <c r="H9" s="83">
        <v>5</v>
      </c>
      <c r="I9" s="84">
        <v>115</v>
      </c>
      <c r="J9" s="85">
        <f>IF(I9&lt;&gt;"",+RANK(I9,I$6:I$26,0),"")</f>
        <v>3</v>
      </c>
      <c r="K9" s="86">
        <f>F9+H9+J9</f>
        <v>10</v>
      </c>
      <c r="L9" s="38">
        <v>3</v>
      </c>
    </row>
    <row r="10" spans="1:18" ht="18" customHeight="1" x14ac:dyDescent="0.25">
      <c r="A10" s="66"/>
      <c r="B10" s="71" t="s">
        <v>75</v>
      </c>
      <c r="C10" s="21">
        <v>2003</v>
      </c>
      <c r="D10" s="87" t="s">
        <v>49</v>
      </c>
      <c r="E10" s="88">
        <v>8.4600000000000009</v>
      </c>
      <c r="F10" s="81">
        <f>IF(E10&lt;&gt;"",+RANK(E10,E$6:E$26,1),"")</f>
        <v>2</v>
      </c>
      <c r="G10" s="89">
        <v>350</v>
      </c>
      <c r="H10" s="83">
        <v>7</v>
      </c>
      <c r="I10" s="90">
        <v>115</v>
      </c>
      <c r="J10" s="85">
        <f>IF(I10&lt;&gt;"",+RANK(I10,I$6:I$26,0),"")</f>
        <v>3</v>
      </c>
      <c r="K10" s="86">
        <f>F10+H10+J10</f>
        <v>12</v>
      </c>
      <c r="L10" s="38">
        <v>5</v>
      </c>
      <c r="Q10" s="18"/>
      <c r="R10" s="18"/>
    </row>
    <row r="11" spans="1:18" ht="18" customHeight="1" x14ac:dyDescent="0.25">
      <c r="A11" s="66"/>
      <c r="B11" s="71" t="s">
        <v>46</v>
      </c>
      <c r="C11" s="21">
        <v>2004</v>
      </c>
      <c r="D11" s="87" t="s">
        <v>44</v>
      </c>
      <c r="E11" s="88">
        <v>8.57</v>
      </c>
      <c r="F11" s="81">
        <f>IF(E11&lt;&gt;"",+RANK(E11,E$6:E$26,1),"")</f>
        <v>5</v>
      </c>
      <c r="G11" s="89">
        <v>333</v>
      </c>
      <c r="H11" s="83">
        <v>11</v>
      </c>
      <c r="I11" s="90">
        <v>115</v>
      </c>
      <c r="J11" s="85">
        <f>IF(I11&lt;&gt;"",+RANK(I11,I$6:I$26,0),"")</f>
        <v>3</v>
      </c>
      <c r="K11" s="86">
        <f>F11+H11+J11</f>
        <v>19</v>
      </c>
      <c r="L11" s="38">
        <v>9</v>
      </c>
    </row>
    <row r="12" spans="1:18" ht="18" customHeight="1" x14ac:dyDescent="0.25">
      <c r="A12" s="66"/>
      <c r="B12" s="70" t="s">
        <v>19</v>
      </c>
      <c r="C12" s="20">
        <v>2003</v>
      </c>
      <c r="D12" s="8" t="s">
        <v>18</v>
      </c>
      <c r="E12" s="80">
        <v>8.6999999999999993</v>
      </c>
      <c r="F12" s="81">
        <f>IF(E12&lt;&gt;"",+RANK(E12,E$6:E$26,1),"")</f>
        <v>8</v>
      </c>
      <c r="G12" s="82">
        <v>358</v>
      </c>
      <c r="H12" s="83">
        <v>4</v>
      </c>
      <c r="I12" s="84">
        <v>100</v>
      </c>
      <c r="J12" s="85">
        <f>IF(I12&lt;&gt;"",+RANK(I12,I$6:I$26,0),"")</f>
        <v>10</v>
      </c>
      <c r="K12" s="86">
        <f>F12+H12+J12</f>
        <v>22</v>
      </c>
      <c r="L12" s="38">
        <v>7</v>
      </c>
    </row>
    <row r="13" spans="1:18" ht="18" customHeight="1" x14ac:dyDescent="0.25">
      <c r="A13" s="66"/>
      <c r="B13" s="70" t="s">
        <v>24</v>
      </c>
      <c r="C13" s="20">
        <v>2003</v>
      </c>
      <c r="D13" s="8" t="s">
        <v>18</v>
      </c>
      <c r="E13" s="80">
        <v>8.6</v>
      </c>
      <c r="F13" s="81">
        <f>IF(E13&lt;&gt;"",+RANK(E13,E$6:E$26,1),"")</f>
        <v>6</v>
      </c>
      <c r="G13" s="82">
        <v>351</v>
      </c>
      <c r="H13" s="83">
        <v>6</v>
      </c>
      <c r="I13" s="84">
        <v>100</v>
      </c>
      <c r="J13" s="85">
        <f>IF(I13&lt;&gt;"",+RANK(I13,I$6:I$26,0),"")</f>
        <v>10</v>
      </c>
      <c r="K13" s="86">
        <f>F13+H13+J13</f>
        <v>22</v>
      </c>
      <c r="L13" s="38">
        <v>7</v>
      </c>
    </row>
    <row r="14" spans="1:18" ht="18" customHeight="1" x14ac:dyDescent="0.25">
      <c r="A14" s="66"/>
      <c r="B14" s="71" t="s">
        <v>23</v>
      </c>
      <c r="C14" s="20">
        <v>2004</v>
      </c>
      <c r="D14" s="8" t="s">
        <v>18</v>
      </c>
      <c r="E14" s="80">
        <v>8.9</v>
      </c>
      <c r="F14" s="81">
        <f>IF(E14&lt;&gt;"",+RANK(E14,E$6:E$26,1),"")</f>
        <v>11</v>
      </c>
      <c r="G14" s="82">
        <v>340</v>
      </c>
      <c r="H14" s="83">
        <v>8</v>
      </c>
      <c r="I14" s="84">
        <v>115</v>
      </c>
      <c r="J14" s="85">
        <f>IF(I14&lt;&gt;"",+RANK(I14,I$6:I$26,0),"")</f>
        <v>3</v>
      </c>
      <c r="K14" s="86">
        <f>F14+H14+J14</f>
        <v>22</v>
      </c>
      <c r="L14" s="38">
        <v>7</v>
      </c>
    </row>
    <row r="15" spans="1:18" ht="18" customHeight="1" x14ac:dyDescent="0.25">
      <c r="A15" s="66"/>
      <c r="B15" s="70" t="s">
        <v>25</v>
      </c>
      <c r="C15" s="22">
        <v>2003</v>
      </c>
      <c r="D15" s="7" t="s">
        <v>18</v>
      </c>
      <c r="E15" s="80">
        <v>8.8800000000000008</v>
      </c>
      <c r="F15" s="81">
        <f>IF(E15&lt;&gt;"",+RANK(E15,E$6:E$26,1),"")</f>
        <v>10</v>
      </c>
      <c r="G15" s="82">
        <v>336</v>
      </c>
      <c r="H15" s="83">
        <v>9</v>
      </c>
      <c r="I15" s="84">
        <v>110</v>
      </c>
      <c r="J15" s="85">
        <f>IF(I15&lt;&gt;"",+RANK(I15,I$6:I$26,0),"")</f>
        <v>8</v>
      </c>
      <c r="K15" s="86">
        <f>F15+H15+J15</f>
        <v>27</v>
      </c>
      <c r="L15" s="38">
        <v>10</v>
      </c>
    </row>
    <row r="16" spans="1:18" ht="18" customHeight="1" x14ac:dyDescent="0.25">
      <c r="A16" s="66"/>
      <c r="B16" s="71" t="s">
        <v>47</v>
      </c>
      <c r="C16" s="21">
        <v>2004</v>
      </c>
      <c r="D16" s="87" t="s">
        <v>44</v>
      </c>
      <c r="E16" s="88">
        <v>8.8000000000000007</v>
      </c>
      <c r="F16" s="81">
        <f>IF(E16&lt;&gt;"",+RANK(E16,E$6:E$26,1),"")</f>
        <v>9</v>
      </c>
      <c r="G16" s="89">
        <v>312</v>
      </c>
      <c r="H16" s="83">
        <v>12</v>
      </c>
      <c r="I16" s="90">
        <v>100</v>
      </c>
      <c r="J16" s="85">
        <f>IF(I16&lt;&gt;"",+RANK(I16,I$6:I$26,0),"")</f>
        <v>10</v>
      </c>
      <c r="K16" s="86">
        <f>F16+H16+J16</f>
        <v>31</v>
      </c>
      <c r="L16" s="38">
        <f>IF(K16&lt;&gt;"",+RANK(K16,K$6:K$26,1),"")</f>
        <v>11</v>
      </c>
    </row>
    <row r="17" spans="1:12" ht="18" customHeight="1" x14ac:dyDescent="0.25">
      <c r="A17" s="66"/>
      <c r="B17" s="70" t="s">
        <v>32</v>
      </c>
      <c r="C17" s="20">
        <v>2004</v>
      </c>
      <c r="D17" s="8" t="s">
        <v>18</v>
      </c>
      <c r="E17" s="80">
        <v>9.25</v>
      </c>
      <c r="F17" s="81">
        <f>IF(E17&lt;&gt;"",+RANK(E17,E$6:E$26,1),"")</f>
        <v>13</v>
      </c>
      <c r="G17" s="82">
        <v>334</v>
      </c>
      <c r="H17" s="83">
        <v>10</v>
      </c>
      <c r="I17" s="84">
        <v>100</v>
      </c>
      <c r="J17" s="85">
        <f>IF(I17&lt;&gt;"",+RANK(I17,I$6:I$26,0),"")</f>
        <v>10</v>
      </c>
      <c r="K17" s="86">
        <f>F17+H17+J17</f>
        <v>33</v>
      </c>
      <c r="L17" s="38">
        <f>IF(K17&lt;&gt;"",+RANK(K17,K$6:K$26,1),"")</f>
        <v>12</v>
      </c>
    </row>
    <row r="18" spans="1:12" ht="18" customHeight="1" x14ac:dyDescent="0.25">
      <c r="A18" s="66"/>
      <c r="B18" s="70" t="s">
        <v>22</v>
      </c>
      <c r="C18" s="20">
        <v>2003</v>
      </c>
      <c r="D18" s="8" t="s">
        <v>18</v>
      </c>
      <c r="E18" s="80">
        <v>9.4</v>
      </c>
      <c r="F18" s="81">
        <f>IF(E18&lt;&gt;"",+RANK(E18,E$6:E$26,1),"")</f>
        <v>16</v>
      </c>
      <c r="G18" s="82">
        <v>336</v>
      </c>
      <c r="H18" s="83">
        <v>9</v>
      </c>
      <c r="I18" s="84">
        <v>105</v>
      </c>
      <c r="J18" s="85">
        <f>IF(I18&lt;&gt;"",+RANK(I18,I$6:I$26,0),"")</f>
        <v>9</v>
      </c>
      <c r="K18" s="86">
        <f>F18+H18+J18</f>
        <v>34</v>
      </c>
      <c r="L18" s="38">
        <f>IF(K18&lt;&gt;"",+RANK(K18,K$6:K$26,1),"")</f>
        <v>13</v>
      </c>
    </row>
    <row r="19" spans="1:12" ht="18" customHeight="1" x14ac:dyDescent="0.25">
      <c r="A19" s="66"/>
      <c r="B19" s="71" t="s">
        <v>70</v>
      </c>
      <c r="C19" s="21">
        <v>2004</v>
      </c>
      <c r="D19" s="87" t="s">
        <v>49</v>
      </c>
      <c r="E19" s="88">
        <v>9.4600000000000009</v>
      </c>
      <c r="F19" s="81">
        <v>15</v>
      </c>
      <c r="G19" s="91">
        <v>307</v>
      </c>
      <c r="H19" s="83">
        <v>13</v>
      </c>
      <c r="I19" s="90">
        <v>100</v>
      </c>
      <c r="J19" s="85">
        <f>IF(I19&lt;&gt;"",+RANK(I19,I$6:I$26,0),"")</f>
        <v>10</v>
      </c>
      <c r="K19" s="86">
        <f>F19+H19+J19</f>
        <v>38</v>
      </c>
      <c r="L19" s="38">
        <v>14</v>
      </c>
    </row>
    <row r="20" spans="1:12" ht="18" customHeight="1" x14ac:dyDescent="0.25">
      <c r="A20" s="66"/>
      <c r="B20" s="70" t="s">
        <v>31</v>
      </c>
      <c r="C20" s="20">
        <v>2004</v>
      </c>
      <c r="D20" s="8" t="s">
        <v>18</v>
      </c>
      <c r="E20" s="80">
        <v>9.8000000000000007</v>
      </c>
      <c r="F20" s="81">
        <v>16</v>
      </c>
      <c r="G20" s="82">
        <v>295</v>
      </c>
      <c r="H20" s="83">
        <v>14</v>
      </c>
      <c r="I20" s="84">
        <v>100</v>
      </c>
      <c r="J20" s="85">
        <f>IF(I20&lt;&gt;"",+RANK(I20,I$6:I$26,0),"")</f>
        <v>10</v>
      </c>
      <c r="K20" s="86">
        <f>F20+H20+J20</f>
        <v>40</v>
      </c>
      <c r="L20" s="38">
        <f>IF(K20&lt;&gt;"",+RANK(K20,K$6:K$26,1),"")</f>
        <v>15</v>
      </c>
    </row>
    <row r="21" spans="1:12" ht="18" customHeight="1" x14ac:dyDescent="0.25">
      <c r="A21" s="66"/>
      <c r="B21" s="70" t="s">
        <v>33</v>
      </c>
      <c r="C21" s="20">
        <v>2004</v>
      </c>
      <c r="D21" s="8" t="s">
        <v>18</v>
      </c>
      <c r="E21" s="80">
        <v>9.3800000000000008</v>
      </c>
      <c r="F21" s="81">
        <f>IF(E21&lt;&gt;"",+RANK(E21,E$6:E$26,1),"")</f>
        <v>14</v>
      </c>
      <c r="G21" s="82">
        <v>312</v>
      </c>
      <c r="H21" s="83">
        <v>12</v>
      </c>
      <c r="I21" s="84">
        <v>0</v>
      </c>
      <c r="J21" s="85">
        <f>IF(I21&lt;&gt;"",+RANK(I21,I$6:I$26,0),"")</f>
        <v>19</v>
      </c>
      <c r="K21" s="86">
        <f>F21+H21+J21</f>
        <v>45</v>
      </c>
      <c r="L21" s="38">
        <f>IF(K21&lt;&gt;"",+RANK(K21,K$6:K$26,1),"")</f>
        <v>16</v>
      </c>
    </row>
    <row r="22" spans="1:12" ht="18" customHeight="1" x14ac:dyDescent="0.25">
      <c r="A22" s="66"/>
      <c r="B22" s="71" t="s">
        <v>50</v>
      </c>
      <c r="C22" s="21">
        <v>2004</v>
      </c>
      <c r="D22" s="87" t="s">
        <v>49</v>
      </c>
      <c r="E22" s="88">
        <v>9.39</v>
      </c>
      <c r="F22" s="81">
        <f>IF(E22&lt;&gt;"",+RANK(E22,E$6:E$26,1),"")</f>
        <v>15</v>
      </c>
      <c r="G22" s="89">
        <v>283</v>
      </c>
      <c r="H22" s="83">
        <v>15</v>
      </c>
      <c r="I22" s="90">
        <v>95</v>
      </c>
      <c r="J22" s="85">
        <f>IF(I22&lt;&gt;"",+RANK(I22,I$6:I$26,0),"")</f>
        <v>16</v>
      </c>
      <c r="K22" s="86">
        <f>F22+H22+J22</f>
        <v>46</v>
      </c>
      <c r="L22" s="38">
        <f>IF(K22&lt;&gt;"",+RANK(K22,K$6:K$26,1),"")</f>
        <v>17</v>
      </c>
    </row>
    <row r="23" spans="1:12" ht="18" customHeight="1" x14ac:dyDescent="0.25">
      <c r="A23" s="66"/>
      <c r="B23" s="70" t="s">
        <v>21</v>
      </c>
      <c r="C23" s="20">
        <v>2003</v>
      </c>
      <c r="D23" s="8" t="s">
        <v>18</v>
      </c>
      <c r="E23" s="80">
        <v>9.4</v>
      </c>
      <c r="F23" s="81">
        <f>IF(E23&lt;&gt;"",+RANK(E23,E$6:E$26,1),"")</f>
        <v>16</v>
      </c>
      <c r="G23" s="82">
        <v>274</v>
      </c>
      <c r="H23" s="83">
        <v>16</v>
      </c>
      <c r="I23" s="84">
        <v>95</v>
      </c>
      <c r="J23" s="85">
        <f>IF(I23&lt;&gt;"",+RANK(I23,I$6:I$26,0),"")</f>
        <v>16</v>
      </c>
      <c r="K23" s="86">
        <f>F23+H23+J23</f>
        <v>48</v>
      </c>
      <c r="L23" s="38">
        <f>IF(K23&lt;&gt;"",+RANK(K23,K$6:K$26,1),"")</f>
        <v>18</v>
      </c>
    </row>
    <row r="24" spans="1:12" ht="18" customHeight="1" x14ac:dyDescent="0.25">
      <c r="A24" s="66"/>
      <c r="B24" s="70" t="s">
        <v>27</v>
      </c>
      <c r="C24" s="20">
        <v>2004</v>
      </c>
      <c r="D24" s="8" t="s">
        <v>18</v>
      </c>
      <c r="E24" s="80">
        <v>9.1</v>
      </c>
      <c r="F24" s="81">
        <f>IF(E24&lt;&gt;"",+RANK(E24,E$6:E$26,1),"")</f>
        <v>12</v>
      </c>
      <c r="G24" s="82">
        <v>235</v>
      </c>
      <c r="H24" s="83">
        <v>20</v>
      </c>
      <c r="I24" s="84">
        <v>95</v>
      </c>
      <c r="J24" s="85">
        <f>IF(I24&lt;&gt;"",+RANK(I24,I$6:I$26,0),"")</f>
        <v>16</v>
      </c>
      <c r="K24" s="86">
        <f>F24+H24+J24</f>
        <v>48</v>
      </c>
      <c r="L24" s="38">
        <f>IF(K24&lt;&gt;"",+RANK(K24,K$6:K$26,1),"")</f>
        <v>18</v>
      </c>
    </row>
    <row r="25" spans="1:12" ht="18" customHeight="1" x14ac:dyDescent="0.25">
      <c r="A25" s="66"/>
      <c r="B25" s="71" t="s">
        <v>52</v>
      </c>
      <c r="C25" s="21">
        <v>2004</v>
      </c>
      <c r="D25" s="87" t="s">
        <v>44</v>
      </c>
      <c r="E25" s="88">
        <v>9.4</v>
      </c>
      <c r="F25" s="81">
        <f>IF(E25&lt;&gt;"",+RANK(E25,E$6:E$26,1),"")</f>
        <v>16</v>
      </c>
      <c r="G25" s="89">
        <v>268</v>
      </c>
      <c r="H25" s="83">
        <v>18</v>
      </c>
      <c r="I25" s="90">
        <v>0</v>
      </c>
      <c r="J25" s="85">
        <f>IF(I25&lt;&gt;"",+RANK(I25,I$6:I$26,0),"")</f>
        <v>19</v>
      </c>
      <c r="K25" s="86">
        <f>F25+H25+J25</f>
        <v>53</v>
      </c>
      <c r="L25" s="38">
        <v>20</v>
      </c>
    </row>
    <row r="26" spans="1:12" ht="18" customHeight="1" x14ac:dyDescent="0.25">
      <c r="A26" s="66"/>
      <c r="B26" s="70" t="s">
        <v>26</v>
      </c>
      <c r="C26" s="20">
        <v>2004</v>
      </c>
      <c r="D26" s="8" t="s">
        <v>18</v>
      </c>
      <c r="E26" s="80">
        <v>9.8699999999999992</v>
      </c>
      <c r="F26" s="81">
        <v>17</v>
      </c>
      <c r="G26" s="82">
        <v>272</v>
      </c>
      <c r="H26" s="83">
        <v>17</v>
      </c>
      <c r="I26" s="84">
        <v>0</v>
      </c>
      <c r="J26" s="85">
        <f>IF(I26&lt;&gt;"",+RANK(I26,I$6:I$26,0),"")</f>
        <v>19</v>
      </c>
      <c r="K26" s="86">
        <f>F26+H26+J26</f>
        <v>53</v>
      </c>
      <c r="L26" s="38">
        <v>21</v>
      </c>
    </row>
    <row r="27" spans="1:12" ht="18" customHeight="1" x14ac:dyDescent="0.25">
      <c r="A27" s="66"/>
      <c r="B27" s="71" t="s">
        <v>67</v>
      </c>
      <c r="C27" s="21">
        <v>2004</v>
      </c>
      <c r="D27" s="87" t="s">
        <v>49</v>
      </c>
      <c r="E27" s="88">
        <v>10.88</v>
      </c>
      <c r="F27" s="81">
        <v>18</v>
      </c>
      <c r="G27" s="89">
        <v>264</v>
      </c>
      <c r="H27" s="83">
        <v>19</v>
      </c>
      <c r="I27" s="90">
        <v>0</v>
      </c>
      <c r="J27" s="85">
        <f>IF(I27&lt;&gt;"",+RANK(I27,I$6:I$26,0),"")</f>
        <v>19</v>
      </c>
      <c r="K27" s="86">
        <f>F27+H27+J27</f>
        <v>56</v>
      </c>
      <c r="L27" s="38">
        <v>22</v>
      </c>
    </row>
    <row r="28" spans="1:12" ht="18" customHeight="1" x14ac:dyDescent="0.25">
      <c r="A28" s="66"/>
      <c r="B28" s="71" t="s">
        <v>30</v>
      </c>
      <c r="C28" s="22">
        <v>2004</v>
      </c>
      <c r="D28" s="7" t="s">
        <v>18</v>
      </c>
      <c r="E28" s="92" t="s">
        <v>94</v>
      </c>
      <c r="F28" s="93" t="s">
        <v>94</v>
      </c>
      <c r="G28" s="82">
        <v>238</v>
      </c>
      <c r="H28" s="83">
        <v>19</v>
      </c>
      <c r="I28" s="84">
        <v>0</v>
      </c>
      <c r="J28" s="94" t="s">
        <v>94</v>
      </c>
      <c r="K28" s="86" t="s">
        <v>94</v>
      </c>
      <c r="L28" s="38" t="s">
        <v>94</v>
      </c>
    </row>
    <row r="29" spans="1:12" ht="18" customHeight="1" thickBot="1" x14ac:dyDescent="0.3">
      <c r="A29" s="66"/>
      <c r="B29" s="72" t="s">
        <v>41</v>
      </c>
      <c r="C29" s="73">
        <v>2004</v>
      </c>
      <c r="D29" s="12" t="s">
        <v>49</v>
      </c>
      <c r="E29" s="117">
        <v>11.87</v>
      </c>
      <c r="F29" s="118">
        <v>19</v>
      </c>
      <c r="G29" s="119" t="s">
        <v>94</v>
      </c>
      <c r="H29" s="120" t="s">
        <v>94</v>
      </c>
      <c r="I29" s="121" t="s">
        <v>94</v>
      </c>
      <c r="J29" s="122" t="s">
        <v>94</v>
      </c>
      <c r="K29" s="123" t="s">
        <v>94</v>
      </c>
      <c r="L29" s="42" t="s">
        <v>94</v>
      </c>
    </row>
    <row r="30" spans="1:12" ht="18" customHeight="1" x14ac:dyDescent="0.25">
      <c r="A30" s="14"/>
    </row>
    <row r="31" spans="1:12" x14ac:dyDescent="0.25">
      <c r="A31" s="14"/>
    </row>
  </sheetData>
  <sortState ref="A6:L29">
    <sortCondition ref="K6:K29"/>
  </sortState>
  <mergeCells count="14">
    <mergeCell ref="A1:C1"/>
    <mergeCell ref="I1:L1"/>
    <mergeCell ref="K3:K4"/>
    <mergeCell ref="L3:L4"/>
    <mergeCell ref="C3:C4"/>
    <mergeCell ref="B3:B4"/>
    <mergeCell ref="D3:D4"/>
    <mergeCell ref="E3:E4"/>
    <mergeCell ref="F3:F4"/>
    <mergeCell ref="A3:A4"/>
    <mergeCell ref="G3:G4"/>
    <mergeCell ref="H3:H4"/>
    <mergeCell ref="I3:I4"/>
    <mergeCell ref="J3:J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RowHeight="13.2" x14ac:dyDescent="0.25"/>
  <cols>
    <col min="1" max="1" width="9.109375" style="1" customWidth="1"/>
    <col min="2" max="2" width="9.109375" style="2" customWidth="1"/>
  </cols>
  <sheetData>
    <row r="1" spans="1:3" x14ac:dyDescent="0.25">
      <c r="A1" s="1">
        <v>6.9</v>
      </c>
      <c r="B1" s="2">
        <v>833</v>
      </c>
      <c r="C1" s="3"/>
    </row>
    <row r="2" spans="1:3" s="6" customFormat="1" x14ac:dyDescent="0.25">
      <c r="A2" s="4">
        <v>7</v>
      </c>
      <c r="B2" s="2">
        <v>799</v>
      </c>
      <c r="C2" s="5"/>
    </row>
    <row r="3" spans="1:3" x14ac:dyDescent="0.25">
      <c r="A3" s="1">
        <v>7.1</v>
      </c>
      <c r="B3" s="2">
        <v>765</v>
      </c>
      <c r="C3" s="3"/>
    </row>
    <row r="4" spans="1:3" x14ac:dyDescent="0.25">
      <c r="A4" s="1">
        <v>7.2</v>
      </c>
      <c r="B4" s="2">
        <v>732</v>
      </c>
      <c r="C4" s="3"/>
    </row>
    <row r="5" spans="1:3" x14ac:dyDescent="0.25">
      <c r="A5" s="1">
        <v>7.3</v>
      </c>
      <c r="B5" s="2">
        <v>700</v>
      </c>
      <c r="C5" s="3"/>
    </row>
    <row r="6" spans="1:3" x14ac:dyDescent="0.25">
      <c r="A6" s="1">
        <v>7.4</v>
      </c>
      <c r="B6" s="2">
        <v>668</v>
      </c>
      <c r="C6" s="3"/>
    </row>
    <row r="7" spans="1:3" x14ac:dyDescent="0.25">
      <c r="A7" s="1">
        <v>7.5</v>
      </c>
      <c r="B7" s="2">
        <v>637</v>
      </c>
      <c r="C7" s="3"/>
    </row>
    <row r="8" spans="1:3" x14ac:dyDescent="0.25">
      <c r="A8" s="1">
        <v>7.6</v>
      </c>
      <c r="B8" s="2">
        <v>607</v>
      </c>
      <c r="C8" s="3"/>
    </row>
    <row r="9" spans="1:3" x14ac:dyDescent="0.25">
      <c r="A9" s="1">
        <v>7.7</v>
      </c>
      <c r="B9" s="2">
        <v>577</v>
      </c>
      <c r="C9" s="3"/>
    </row>
    <row r="10" spans="1:3" x14ac:dyDescent="0.25">
      <c r="A10" s="1">
        <v>7.8</v>
      </c>
      <c r="B10" s="2">
        <v>548</v>
      </c>
      <c r="C10" s="3"/>
    </row>
    <row r="11" spans="1:3" x14ac:dyDescent="0.25">
      <c r="A11" s="1">
        <v>7.9</v>
      </c>
      <c r="B11" s="2">
        <v>520</v>
      </c>
      <c r="C11" s="3"/>
    </row>
    <row r="12" spans="1:3" s="6" customFormat="1" x14ac:dyDescent="0.25">
      <c r="A12" s="4">
        <v>8</v>
      </c>
      <c r="B12" s="2">
        <v>492</v>
      </c>
      <c r="C12" s="5"/>
    </row>
    <row r="13" spans="1:3" x14ac:dyDescent="0.25">
      <c r="A13" s="1">
        <v>8.1</v>
      </c>
      <c r="B13" s="2">
        <v>465</v>
      </c>
      <c r="C13" s="3"/>
    </row>
    <row r="14" spans="1:3" x14ac:dyDescent="0.25">
      <c r="A14" s="1">
        <v>8.1999999999999993</v>
      </c>
      <c r="B14" s="2">
        <v>439</v>
      </c>
      <c r="C14" s="3"/>
    </row>
    <row r="15" spans="1:3" x14ac:dyDescent="0.25">
      <c r="A15" s="1">
        <v>8.3000000000000007</v>
      </c>
      <c r="B15" s="2">
        <v>413</v>
      </c>
      <c r="C15" s="3"/>
    </row>
    <row r="16" spans="1:3" x14ac:dyDescent="0.25">
      <c r="A16" s="1">
        <v>8.4</v>
      </c>
      <c r="B16" s="2">
        <v>388</v>
      </c>
      <c r="C16" s="3"/>
    </row>
    <row r="17" spans="1:3" x14ac:dyDescent="0.25">
      <c r="A17" s="1">
        <v>8.5</v>
      </c>
      <c r="B17" s="2">
        <v>364</v>
      </c>
      <c r="C17" s="3"/>
    </row>
    <row r="18" spans="1:3" x14ac:dyDescent="0.25">
      <c r="A18" s="1">
        <v>8.6</v>
      </c>
      <c r="B18" s="2">
        <v>340</v>
      </c>
      <c r="C18" s="3"/>
    </row>
    <row r="19" spans="1:3" x14ac:dyDescent="0.25">
      <c r="A19" s="1">
        <v>8.6999999999999993</v>
      </c>
      <c r="B19" s="2">
        <v>318</v>
      </c>
      <c r="C19" s="3"/>
    </row>
    <row r="20" spans="1:3" x14ac:dyDescent="0.25">
      <c r="A20" s="1">
        <v>8.8000000000000007</v>
      </c>
      <c r="B20" s="2">
        <v>295</v>
      </c>
      <c r="C20" s="3"/>
    </row>
    <row r="21" spans="1:3" x14ac:dyDescent="0.25">
      <c r="A21" s="1">
        <v>8.9</v>
      </c>
      <c r="B21" s="2">
        <v>274</v>
      </c>
      <c r="C21" s="3"/>
    </row>
    <row r="22" spans="1:3" s="6" customFormat="1" x14ac:dyDescent="0.25">
      <c r="A22" s="4">
        <v>9</v>
      </c>
      <c r="B22" s="2">
        <v>253</v>
      </c>
      <c r="C22" s="5"/>
    </row>
    <row r="23" spans="1:3" x14ac:dyDescent="0.25">
      <c r="A23" s="1">
        <v>9.1</v>
      </c>
      <c r="B23" s="2">
        <v>233</v>
      </c>
      <c r="C23" s="3"/>
    </row>
    <row r="24" spans="1:3" x14ac:dyDescent="0.25">
      <c r="A24" s="1">
        <v>9.1999999999999993</v>
      </c>
      <c r="B24" s="2">
        <v>214</v>
      </c>
      <c r="C24" s="3"/>
    </row>
    <row r="25" spans="1:3" x14ac:dyDescent="0.25">
      <c r="A25" s="1">
        <v>9.3000000000000007</v>
      </c>
      <c r="B25" s="2">
        <v>196</v>
      </c>
      <c r="C25" s="3"/>
    </row>
    <row r="26" spans="1:3" x14ac:dyDescent="0.25">
      <c r="A26" s="1">
        <v>9.4</v>
      </c>
      <c r="B26" s="2">
        <v>178</v>
      </c>
      <c r="C26" s="3"/>
    </row>
    <row r="27" spans="1:3" x14ac:dyDescent="0.25">
      <c r="A27" s="1">
        <v>9.5</v>
      </c>
      <c r="B27" s="2">
        <v>161</v>
      </c>
      <c r="C27" s="3"/>
    </row>
    <row r="28" spans="1:3" x14ac:dyDescent="0.25">
      <c r="A28" s="1">
        <v>9.6</v>
      </c>
      <c r="B28" s="2">
        <v>145</v>
      </c>
      <c r="C28" s="3"/>
    </row>
    <row r="29" spans="1:3" x14ac:dyDescent="0.25">
      <c r="A29" s="1">
        <v>9.6999999999999993</v>
      </c>
      <c r="B29" s="2">
        <v>129</v>
      </c>
      <c r="C29" s="3"/>
    </row>
    <row r="30" spans="1:3" x14ac:dyDescent="0.25">
      <c r="A30" s="1">
        <v>9.8000000000000007</v>
      </c>
      <c r="B30" s="2">
        <v>115</v>
      </c>
      <c r="C30" s="3"/>
    </row>
    <row r="31" spans="1:3" x14ac:dyDescent="0.25">
      <c r="A31" s="1">
        <v>9.9</v>
      </c>
      <c r="B31" s="2">
        <v>101</v>
      </c>
      <c r="C31" s="3"/>
    </row>
    <row r="32" spans="1:3" s="6" customFormat="1" x14ac:dyDescent="0.25">
      <c r="A32" s="4">
        <v>10</v>
      </c>
      <c r="B32" s="2">
        <v>88</v>
      </c>
      <c r="C32" s="5"/>
    </row>
    <row r="33" spans="1:3" x14ac:dyDescent="0.25">
      <c r="A33" s="1">
        <v>10.1</v>
      </c>
      <c r="B33" s="2">
        <v>75</v>
      </c>
      <c r="C33" s="3"/>
    </row>
    <row r="34" spans="1:3" x14ac:dyDescent="0.25">
      <c r="A34" s="1">
        <v>10.199999999999999</v>
      </c>
      <c r="B34" s="2">
        <v>64</v>
      </c>
      <c r="C34" s="3"/>
    </row>
    <row r="35" spans="1:3" x14ac:dyDescent="0.25">
      <c r="A35" s="1">
        <v>10.3</v>
      </c>
      <c r="B35" s="2">
        <v>53</v>
      </c>
      <c r="C35" s="3"/>
    </row>
    <row r="36" spans="1:3" x14ac:dyDescent="0.25">
      <c r="A36" s="1">
        <v>10.4</v>
      </c>
      <c r="B36" s="2">
        <v>44</v>
      </c>
      <c r="C36" s="3"/>
    </row>
    <row r="37" spans="1:3" x14ac:dyDescent="0.25">
      <c r="A37" s="1">
        <v>10.5</v>
      </c>
      <c r="B37" s="2">
        <v>35</v>
      </c>
      <c r="C37" s="3"/>
    </row>
    <row r="38" spans="1:3" x14ac:dyDescent="0.25">
      <c r="A38" s="1">
        <v>10.6</v>
      </c>
      <c r="B38" s="2">
        <v>27</v>
      </c>
      <c r="C38" s="3"/>
    </row>
    <row r="39" spans="1:3" x14ac:dyDescent="0.25">
      <c r="A39" s="1">
        <v>10.7</v>
      </c>
      <c r="B39" s="2">
        <v>20</v>
      </c>
      <c r="C39" s="3"/>
    </row>
    <row r="40" spans="1:3" x14ac:dyDescent="0.25">
      <c r="A40" s="1">
        <v>10.8</v>
      </c>
      <c r="B40" s="2">
        <v>14</v>
      </c>
      <c r="C40" s="3"/>
    </row>
    <row r="41" spans="1:3" x14ac:dyDescent="0.25">
      <c r="A41" s="1">
        <v>10.9</v>
      </c>
      <c r="B41" s="2">
        <v>9</v>
      </c>
      <c r="C41" s="3"/>
    </row>
    <row r="42" spans="1:3" s="6" customFormat="1" x14ac:dyDescent="0.25">
      <c r="A42" s="4">
        <v>11</v>
      </c>
      <c r="B42" s="2">
        <v>5</v>
      </c>
      <c r="C42" s="5"/>
    </row>
    <row r="43" spans="1:3" x14ac:dyDescent="0.25">
      <c r="A43" s="1">
        <v>11.1</v>
      </c>
      <c r="B43" s="2">
        <v>2</v>
      </c>
      <c r="C43" s="3"/>
    </row>
    <row r="44" spans="1:3" x14ac:dyDescent="0.25">
      <c r="A44" s="1">
        <v>11.2</v>
      </c>
      <c r="B44" s="2">
        <v>0</v>
      </c>
      <c r="C44" s="3"/>
    </row>
  </sheetData>
  <sheetProtection selectLockedCells="1" selectUnlockedCells="1"/>
  <phoneticPr fontId="5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/>
  </sheetViews>
  <sheetFormatPr defaultRowHeight="13.2" x14ac:dyDescent="0.25"/>
  <cols>
    <col min="1" max="1" width="9.109375" style="1" customWidth="1"/>
  </cols>
  <sheetData>
    <row r="1" spans="1:2" s="6" customFormat="1" x14ac:dyDescent="0.25">
      <c r="A1" s="4">
        <v>7</v>
      </c>
      <c r="B1" s="6">
        <v>1096</v>
      </c>
    </row>
    <row r="2" spans="1:2" x14ac:dyDescent="0.25">
      <c r="A2" s="1">
        <v>7.1</v>
      </c>
      <c r="B2">
        <v>1062</v>
      </c>
    </row>
    <row r="3" spans="1:2" x14ac:dyDescent="0.25">
      <c r="A3" s="1">
        <v>7.2</v>
      </c>
      <c r="B3">
        <v>1028</v>
      </c>
    </row>
    <row r="4" spans="1:2" x14ac:dyDescent="0.25">
      <c r="A4" s="1">
        <v>7.3</v>
      </c>
      <c r="B4">
        <v>995</v>
      </c>
    </row>
    <row r="5" spans="1:2" x14ac:dyDescent="0.25">
      <c r="A5" s="1">
        <v>7.4</v>
      </c>
      <c r="B5">
        <v>962</v>
      </c>
    </row>
    <row r="6" spans="1:2" x14ac:dyDescent="0.25">
      <c r="A6" s="1">
        <v>7.5</v>
      </c>
      <c r="B6">
        <v>930</v>
      </c>
    </row>
    <row r="7" spans="1:2" x14ac:dyDescent="0.25">
      <c r="A7" s="1">
        <v>7.6</v>
      </c>
      <c r="B7">
        <v>898</v>
      </c>
    </row>
    <row r="8" spans="1:2" x14ac:dyDescent="0.25">
      <c r="A8" s="1">
        <v>7.7</v>
      </c>
      <c r="B8">
        <v>867</v>
      </c>
    </row>
    <row r="9" spans="1:2" x14ac:dyDescent="0.25">
      <c r="A9" s="1">
        <v>7.8</v>
      </c>
      <c r="B9">
        <v>836</v>
      </c>
    </row>
    <row r="10" spans="1:2" x14ac:dyDescent="0.25">
      <c r="A10" s="1">
        <v>7.9</v>
      </c>
      <c r="B10">
        <v>806</v>
      </c>
    </row>
    <row r="11" spans="1:2" s="6" customFormat="1" x14ac:dyDescent="0.25">
      <c r="A11" s="4">
        <v>8</v>
      </c>
      <c r="B11" s="6">
        <v>776</v>
      </c>
    </row>
    <row r="12" spans="1:2" x14ac:dyDescent="0.25">
      <c r="A12" s="1">
        <v>8.1</v>
      </c>
      <c r="B12">
        <v>747</v>
      </c>
    </row>
    <row r="13" spans="1:2" x14ac:dyDescent="0.25">
      <c r="A13" s="1">
        <v>8.1999999999999993</v>
      </c>
      <c r="B13">
        <v>718</v>
      </c>
    </row>
    <row r="14" spans="1:2" x14ac:dyDescent="0.25">
      <c r="A14" s="1">
        <v>8.3000000000000007</v>
      </c>
      <c r="B14">
        <v>690</v>
      </c>
    </row>
    <row r="15" spans="1:2" x14ac:dyDescent="0.25">
      <c r="A15" s="1">
        <v>8.4</v>
      </c>
      <c r="B15">
        <v>662</v>
      </c>
    </row>
    <row r="16" spans="1:2" x14ac:dyDescent="0.25">
      <c r="A16" s="1">
        <v>8.5</v>
      </c>
      <c r="B16">
        <v>635</v>
      </c>
    </row>
    <row r="17" spans="1:2" x14ac:dyDescent="0.25">
      <c r="A17" s="1">
        <v>8.6</v>
      </c>
      <c r="B17">
        <v>608</v>
      </c>
    </row>
    <row r="18" spans="1:2" x14ac:dyDescent="0.25">
      <c r="A18" s="1">
        <v>8.6999999999999993</v>
      </c>
      <c r="B18">
        <v>582</v>
      </c>
    </row>
    <row r="19" spans="1:2" x14ac:dyDescent="0.25">
      <c r="A19" s="1">
        <v>8.8000000000000007</v>
      </c>
      <c r="B19">
        <v>556</v>
      </c>
    </row>
    <row r="20" spans="1:2" x14ac:dyDescent="0.25">
      <c r="A20" s="1">
        <v>8.9</v>
      </c>
      <c r="B20">
        <v>531</v>
      </c>
    </row>
    <row r="21" spans="1:2" s="6" customFormat="1" x14ac:dyDescent="0.25">
      <c r="A21" s="4">
        <v>9</v>
      </c>
      <c r="B21" s="6">
        <v>506</v>
      </c>
    </row>
    <row r="22" spans="1:2" x14ac:dyDescent="0.25">
      <c r="A22" s="1">
        <v>9.1</v>
      </c>
      <c r="B22">
        <v>482</v>
      </c>
    </row>
    <row r="23" spans="1:2" x14ac:dyDescent="0.25">
      <c r="A23" s="1">
        <v>9.1999999999999993</v>
      </c>
      <c r="B23">
        <v>458</v>
      </c>
    </row>
    <row r="24" spans="1:2" x14ac:dyDescent="0.25">
      <c r="A24" s="1">
        <v>9.3000000000000007</v>
      </c>
      <c r="B24">
        <v>435</v>
      </c>
    </row>
    <row r="25" spans="1:2" x14ac:dyDescent="0.25">
      <c r="A25" s="1">
        <v>9.4</v>
      </c>
      <c r="B25">
        <v>413</v>
      </c>
    </row>
    <row r="26" spans="1:2" x14ac:dyDescent="0.25">
      <c r="A26" s="1">
        <v>9.5</v>
      </c>
      <c r="B26">
        <v>391</v>
      </c>
    </row>
    <row r="27" spans="1:2" x14ac:dyDescent="0.25">
      <c r="A27" s="1">
        <v>9.6</v>
      </c>
      <c r="B27">
        <v>369</v>
      </c>
    </row>
    <row r="28" spans="1:2" x14ac:dyDescent="0.25">
      <c r="A28" s="1">
        <v>9.6999999999999993</v>
      </c>
      <c r="B28">
        <v>348</v>
      </c>
    </row>
    <row r="29" spans="1:2" x14ac:dyDescent="0.25">
      <c r="A29" s="1">
        <v>9.8000000000000007</v>
      </c>
      <c r="B29">
        <v>328</v>
      </c>
    </row>
    <row r="30" spans="1:2" x14ac:dyDescent="0.25">
      <c r="A30" s="1">
        <v>9.9</v>
      </c>
      <c r="B30">
        <v>308</v>
      </c>
    </row>
    <row r="31" spans="1:2" s="6" customFormat="1" x14ac:dyDescent="0.25">
      <c r="A31" s="4">
        <v>10</v>
      </c>
      <c r="B31" s="6">
        <v>289</v>
      </c>
    </row>
    <row r="32" spans="1:2" x14ac:dyDescent="0.25">
      <c r="A32" s="1">
        <v>10.1</v>
      </c>
      <c r="B32">
        <v>270</v>
      </c>
    </row>
    <row r="33" spans="1:2" x14ac:dyDescent="0.25">
      <c r="A33" s="1">
        <v>10.199999999999999</v>
      </c>
      <c r="B33">
        <v>252</v>
      </c>
    </row>
    <row r="34" spans="1:2" x14ac:dyDescent="0.25">
      <c r="A34" s="1">
        <v>10.3</v>
      </c>
      <c r="B34">
        <v>235</v>
      </c>
    </row>
    <row r="35" spans="1:2" x14ac:dyDescent="0.25">
      <c r="A35" s="1">
        <v>10.4</v>
      </c>
      <c r="B35">
        <v>218</v>
      </c>
    </row>
    <row r="36" spans="1:2" x14ac:dyDescent="0.25">
      <c r="A36" s="1">
        <v>10.5</v>
      </c>
      <c r="B36">
        <v>201</v>
      </c>
    </row>
    <row r="37" spans="1:2" x14ac:dyDescent="0.25">
      <c r="A37" s="1">
        <v>10.6</v>
      </c>
      <c r="B37">
        <v>185</v>
      </c>
    </row>
    <row r="38" spans="1:2" x14ac:dyDescent="0.25">
      <c r="A38" s="1">
        <v>10.7</v>
      </c>
      <c r="B38">
        <v>170</v>
      </c>
    </row>
    <row r="39" spans="1:2" x14ac:dyDescent="0.25">
      <c r="A39" s="1">
        <v>10.8</v>
      </c>
      <c r="B39">
        <v>155</v>
      </c>
    </row>
    <row r="40" spans="1:2" x14ac:dyDescent="0.25">
      <c r="A40" s="1">
        <v>10.9</v>
      </c>
      <c r="B40">
        <v>141</v>
      </c>
    </row>
    <row r="41" spans="1:2" s="6" customFormat="1" x14ac:dyDescent="0.25">
      <c r="A41" s="4">
        <v>11</v>
      </c>
      <c r="B41" s="6">
        <v>128</v>
      </c>
    </row>
    <row r="42" spans="1:2" x14ac:dyDescent="0.25">
      <c r="A42" s="1">
        <v>11.1</v>
      </c>
      <c r="B42">
        <v>115</v>
      </c>
    </row>
    <row r="43" spans="1:2" x14ac:dyDescent="0.25">
      <c r="A43" s="1">
        <v>11.2</v>
      </c>
      <c r="B43">
        <v>103</v>
      </c>
    </row>
    <row r="44" spans="1:2" x14ac:dyDescent="0.25">
      <c r="A44" s="1">
        <v>11.3</v>
      </c>
      <c r="B44">
        <v>91</v>
      </c>
    </row>
    <row r="45" spans="1:2" x14ac:dyDescent="0.25">
      <c r="A45" s="1">
        <v>11.4</v>
      </c>
      <c r="B45">
        <v>80</v>
      </c>
    </row>
    <row r="46" spans="1:2" x14ac:dyDescent="0.25">
      <c r="A46" s="1">
        <v>11.5</v>
      </c>
      <c r="B46">
        <v>70</v>
      </c>
    </row>
    <row r="47" spans="1:2" x14ac:dyDescent="0.25">
      <c r="A47" s="1">
        <v>11.6</v>
      </c>
      <c r="B47">
        <v>60</v>
      </c>
    </row>
    <row r="48" spans="1:2" x14ac:dyDescent="0.25">
      <c r="A48" s="1">
        <v>11.7</v>
      </c>
      <c r="B48">
        <v>51</v>
      </c>
    </row>
    <row r="49" spans="1:2" x14ac:dyDescent="0.25">
      <c r="A49" s="1">
        <v>11.8</v>
      </c>
      <c r="B49">
        <v>42</v>
      </c>
    </row>
    <row r="50" spans="1:2" x14ac:dyDescent="0.25">
      <c r="A50" s="1">
        <v>11.9</v>
      </c>
      <c r="B50">
        <v>35</v>
      </c>
    </row>
    <row r="51" spans="1:2" s="6" customFormat="1" x14ac:dyDescent="0.25">
      <c r="A51" s="4">
        <v>12</v>
      </c>
      <c r="B51" s="6">
        <v>28</v>
      </c>
    </row>
    <row r="52" spans="1:2" x14ac:dyDescent="0.25">
      <c r="A52" s="1">
        <v>12.1</v>
      </c>
      <c r="B52">
        <v>21</v>
      </c>
    </row>
    <row r="53" spans="1:2" x14ac:dyDescent="0.25">
      <c r="A53" s="1">
        <v>12.2</v>
      </c>
      <c r="B53">
        <v>16</v>
      </c>
    </row>
    <row r="54" spans="1:2" x14ac:dyDescent="0.25">
      <c r="A54" s="1">
        <v>12.3</v>
      </c>
      <c r="B54">
        <v>11</v>
      </c>
    </row>
    <row r="55" spans="1:2" x14ac:dyDescent="0.25">
      <c r="A55" s="1">
        <v>12.4</v>
      </c>
      <c r="B55">
        <v>7</v>
      </c>
    </row>
    <row r="56" spans="1:2" x14ac:dyDescent="0.25">
      <c r="A56" s="1">
        <v>12.5</v>
      </c>
      <c r="B56">
        <v>4</v>
      </c>
    </row>
    <row r="57" spans="1:2" x14ac:dyDescent="0.25">
      <c r="A57" s="1">
        <v>12.6</v>
      </c>
      <c r="B57">
        <v>1</v>
      </c>
    </row>
  </sheetData>
  <sheetProtection selectLockedCells="1" selectUnlockedCells="1"/>
  <phoneticPr fontId="5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32"/>
  <sheetViews>
    <sheetView workbookViewId="0">
      <selection activeCell="O17" sqref="O17"/>
    </sheetView>
  </sheetViews>
  <sheetFormatPr defaultRowHeight="13.2" x14ac:dyDescent="0.25"/>
  <cols>
    <col min="1" max="1" width="0.6640625" customWidth="1"/>
    <col min="2" max="2" width="28.88671875" customWidth="1"/>
    <col min="3" max="3" width="7.44140625" customWidth="1"/>
    <col min="4" max="4" width="22.44140625" customWidth="1"/>
    <col min="5" max="10" width="8.33203125" customWidth="1"/>
    <col min="11" max="11" width="8.88671875" customWidth="1"/>
    <col min="12" max="13" width="9.6640625" customWidth="1"/>
  </cols>
  <sheetData>
    <row r="1" spans="1:18" ht="24.6" x14ac:dyDescent="0.4">
      <c r="A1" s="43" t="s">
        <v>5</v>
      </c>
      <c r="B1" s="43"/>
      <c r="C1" s="43"/>
      <c r="D1" s="9"/>
      <c r="E1" s="9"/>
      <c r="F1" s="9"/>
      <c r="G1" s="9"/>
      <c r="H1" s="9"/>
      <c r="I1" s="44" t="s">
        <v>10</v>
      </c>
      <c r="J1" s="44"/>
      <c r="K1" s="44"/>
      <c r="L1" s="44"/>
      <c r="M1" s="11"/>
    </row>
    <row r="2" spans="1:18" ht="6" customHeight="1" thickBot="1" x14ac:dyDescent="0.3"/>
    <row r="3" spans="1:18" s="10" customFormat="1" ht="13.5" customHeight="1" thickBot="1" x14ac:dyDescent="0.3">
      <c r="A3" s="65"/>
      <c r="B3" s="55" t="s">
        <v>0</v>
      </c>
      <c r="C3" s="49" t="s">
        <v>8</v>
      </c>
      <c r="D3" s="49" t="s">
        <v>1</v>
      </c>
      <c r="E3" s="51" t="s">
        <v>15</v>
      </c>
      <c r="F3" s="53" t="s">
        <v>2</v>
      </c>
      <c r="G3" s="57" t="s">
        <v>6</v>
      </c>
      <c r="H3" s="59" t="s">
        <v>2</v>
      </c>
      <c r="I3" s="61" t="s">
        <v>7</v>
      </c>
      <c r="J3" s="63" t="s">
        <v>2</v>
      </c>
      <c r="K3" s="45" t="s">
        <v>3</v>
      </c>
      <c r="L3" s="47" t="s">
        <v>4</v>
      </c>
    </row>
    <row r="4" spans="1:18" s="10" customFormat="1" ht="18.75" customHeight="1" thickBot="1" x14ac:dyDescent="0.3">
      <c r="A4" s="65"/>
      <c r="B4" s="56"/>
      <c r="C4" s="50"/>
      <c r="D4" s="50"/>
      <c r="E4" s="52"/>
      <c r="F4" s="54"/>
      <c r="G4" s="58"/>
      <c r="H4" s="60"/>
      <c r="I4" s="62"/>
      <c r="J4" s="64"/>
      <c r="K4" s="46"/>
      <c r="L4" s="48"/>
    </row>
    <row r="5" spans="1:18" ht="5.25" customHeight="1" thickBot="1" x14ac:dyDescent="0.3">
      <c r="A5" s="14"/>
      <c r="B5" s="67"/>
      <c r="C5" s="14"/>
      <c r="D5" s="14"/>
      <c r="E5" s="14"/>
      <c r="F5" s="14"/>
      <c r="G5" s="14"/>
      <c r="H5" s="14"/>
      <c r="I5" s="14"/>
      <c r="J5" s="14"/>
      <c r="K5" s="14"/>
      <c r="L5" s="68"/>
    </row>
    <row r="6" spans="1:18" ht="18" customHeight="1" x14ac:dyDescent="0.25">
      <c r="A6" s="66"/>
      <c r="B6" s="124" t="s">
        <v>48</v>
      </c>
      <c r="C6" s="19">
        <v>2005</v>
      </c>
      <c r="D6" s="15" t="s">
        <v>49</v>
      </c>
      <c r="E6" s="23">
        <v>8.8000000000000007</v>
      </c>
      <c r="F6" s="24">
        <f>IF(E6&lt;&gt;"",+RANK(E6,E$6:E$14,1),"")</f>
        <v>1</v>
      </c>
      <c r="G6" s="31">
        <v>284</v>
      </c>
      <c r="H6" s="27">
        <f>IF(G6&lt;&gt;"",+RANK(G6,G$6:G$14,0),"")</f>
        <v>2</v>
      </c>
      <c r="I6" s="33">
        <v>21.2</v>
      </c>
      <c r="J6" s="29">
        <f>IF(I6&lt;&gt;"",+RANK(I6,I$6:I$14,0),"")</f>
        <v>1</v>
      </c>
      <c r="K6" s="35">
        <f>F6+H6+J6</f>
        <v>4</v>
      </c>
      <c r="L6" s="36">
        <f>IF(K6&lt;&gt;"",+RANK(K6,K$6:K$14,1),"")</f>
        <v>1</v>
      </c>
    </row>
    <row r="7" spans="1:18" ht="18" customHeight="1" x14ac:dyDescent="0.25">
      <c r="A7" s="66"/>
      <c r="B7" s="71" t="s">
        <v>56</v>
      </c>
      <c r="C7" s="21">
        <v>2006</v>
      </c>
      <c r="D7" s="16" t="s">
        <v>49</v>
      </c>
      <c r="E7" s="25">
        <v>9.9</v>
      </c>
      <c r="F7" s="26">
        <f>IF(E7&lt;&gt;"",+RANK(E7,E$6:E$14,1),"")</f>
        <v>3</v>
      </c>
      <c r="G7" s="32">
        <v>280</v>
      </c>
      <c r="H7" s="28">
        <f>IF(G7&lt;&gt;"",+RANK(G7,G$6:G$14,0),"")</f>
        <v>3</v>
      </c>
      <c r="I7" s="34">
        <v>17.100000000000001</v>
      </c>
      <c r="J7" s="30">
        <f>IF(I7&lt;&gt;"",+RANK(I7,I$6:I$14,0),"")</f>
        <v>2</v>
      </c>
      <c r="K7" s="37">
        <f>F7+H7+J7</f>
        <v>8</v>
      </c>
      <c r="L7" s="38">
        <f>IF(K7&lt;&gt;"",+RANK(K7,K$6:K$14,1),"")</f>
        <v>2</v>
      </c>
    </row>
    <row r="8" spans="1:18" ht="18" customHeight="1" x14ac:dyDescent="0.25">
      <c r="A8" s="66"/>
      <c r="B8" s="71" t="s">
        <v>58</v>
      </c>
      <c r="C8" s="21">
        <v>2005</v>
      </c>
      <c r="D8" s="16" t="s">
        <v>44</v>
      </c>
      <c r="E8" s="25">
        <v>9</v>
      </c>
      <c r="F8" s="26">
        <f>IF(E8&lt;&gt;"",+RANK(E8,E$6:E$14,1),"")</f>
        <v>2</v>
      </c>
      <c r="G8" s="32">
        <v>304</v>
      </c>
      <c r="H8" s="28">
        <f>IF(G8&lt;&gt;"",+RANK(G8,G$6:G$14,0),"")</f>
        <v>1</v>
      </c>
      <c r="I8" s="34">
        <v>11.55</v>
      </c>
      <c r="J8" s="30">
        <f>IF(I8&lt;&gt;"",+RANK(I8,I$6:I$14,0),"")</f>
        <v>5</v>
      </c>
      <c r="K8" s="37">
        <f>F8+H8+J8</f>
        <v>8</v>
      </c>
      <c r="L8" s="38">
        <f>IF(K8&lt;&gt;"",+RANK(K8,K$6:K$14,1),"")</f>
        <v>2</v>
      </c>
    </row>
    <row r="9" spans="1:18" ht="18" customHeight="1" x14ac:dyDescent="0.25">
      <c r="A9" s="66"/>
      <c r="B9" s="71" t="s">
        <v>76</v>
      </c>
      <c r="C9" s="20">
        <v>2006</v>
      </c>
      <c r="D9" s="16" t="s">
        <v>49</v>
      </c>
      <c r="E9" s="25">
        <v>10.1</v>
      </c>
      <c r="F9" s="26">
        <f>IF(E9&lt;&gt;"",+RANK(E9,E$6:E$14,1),"")</f>
        <v>4</v>
      </c>
      <c r="G9" s="32">
        <v>265</v>
      </c>
      <c r="H9" s="28">
        <f>IF(G9&lt;&gt;"",+RANK(G9,G$6:G$14,0),"")</f>
        <v>4</v>
      </c>
      <c r="I9" s="34">
        <v>11.35</v>
      </c>
      <c r="J9" s="30">
        <f>IF(I9&lt;&gt;"",+RANK(I9,I$6:I$14,0),"")</f>
        <v>6</v>
      </c>
      <c r="K9" s="37">
        <f>F9+H9+J9</f>
        <v>14</v>
      </c>
      <c r="L9" s="38">
        <f>IF(K9&lt;&gt;"",+RANK(K9,K$6:K$14,1),"")</f>
        <v>4</v>
      </c>
    </row>
    <row r="10" spans="1:18" ht="18" customHeight="1" x14ac:dyDescent="0.25">
      <c r="A10" s="66"/>
      <c r="B10" s="71" t="s">
        <v>91</v>
      </c>
      <c r="C10" s="22">
        <v>2006</v>
      </c>
      <c r="D10" s="16" t="s">
        <v>49</v>
      </c>
      <c r="E10" s="25">
        <v>10.1</v>
      </c>
      <c r="F10" s="26">
        <f>IF(E10&lt;&gt;"",+RANK(E10,E$6:E$14,1),"")</f>
        <v>4</v>
      </c>
      <c r="G10" s="32">
        <v>235</v>
      </c>
      <c r="H10" s="28">
        <f>IF(G10&lt;&gt;"",+RANK(G10,G$6:G$14,0),"")</f>
        <v>6</v>
      </c>
      <c r="I10" s="34">
        <v>12</v>
      </c>
      <c r="J10" s="30">
        <f>IF(I10&lt;&gt;"",+RANK(I10,I$6:I$14,0),"")</f>
        <v>4</v>
      </c>
      <c r="K10" s="37">
        <f>F10+H10+J10</f>
        <v>14</v>
      </c>
      <c r="L10" s="38">
        <f>IF(K10&lt;&gt;"",+RANK(K10,K$6:K$14,1),"")</f>
        <v>4</v>
      </c>
      <c r="Q10" s="18"/>
      <c r="R10" s="18"/>
    </row>
    <row r="11" spans="1:18" ht="18" customHeight="1" x14ac:dyDescent="0.25">
      <c r="A11" s="66"/>
      <c r="B11" s="71" t="s">
        <v>87</v>
      </c>
      <c r="C11" s="20">
        <v>2005</v>
      </c>
      <c r="D11" s="16" t="s">
        <v>49</v>
      </c>
      <c r="E11" s="25">
        <v>10.3</v>
      </c>
      <c r="F11" s="26">
        <f>IF(E11&lt;&gt;"",+RANK(E11,E$6:E$14,1),"")</f>
        <v>6</v>
      </c>
      <c r="G11" s="32">
        <v>265</v>
      </c>
      <c r="H11" s="28">
        <f>IF(G11&lt;&gt;"",+RANK(G11,G$6:G$14,0),"")</f>
        <v>4</v>
      </c>
      <c r="I11" s="34">
        <v>10.3</v>
      </c>
      <c r="J11" s="30">
        <f>IF(I11&lt;&gt;"",+RANK(I11,I$6:I$14,0),"")</f>
        <v>7</v>
      </c>
      <c r="K11" s="37">
        <f>F11+H11+J11</f>
        <v>17</v>
      </c>
      <c r="L11" s="38">
        <f>IF(K11&lt;&gt;"",+RANK(K11,K$6:K$14,1),"")</f>
        <v>6</v>
      </c>
    </row>
    <row r="12" spans="1:18" ht="18" customHeight="1" x14ac:dyDescent="0.25">
      <c r="A12" s="66"/>
      <c r="B12" s="71" t="s">
        <v>51</v>
      </c>
      <c r="C12" s="20">
        <v>2005</v>
      </c>
      <c r="D12" s="16" t="s">
        <v>49</v>
      </c>
      <c r="E12" s="25">
        <v>11</v>
      </c>
      <c r="F12" s="26">
        <f>IF(E12&lt;&gt;"",+RANK(E12,E$6:E$14,1),"")</f>
        <v>9</v>
      </c>
      <c r="G12" s="32">
        <v>190</v>
      </c>
      <c r="H12" s="28">
        <f>IF(G12&lt;&gt;"",+RANK(G12,G$6:G$14,0),"")</f>
        <v>9</v>
      </c>
      <c r="I12" s="34">
        <v>15.35</v>
      </c>
      <c r="J12" s="30">
        <f>IF(I12&lt;&gt;"",+RANK(I12,I$6:I$14,0),"")</f>
        <v>3</v>
      </c>
      <c r="K12" s="37">
        <f>F12+H12+J12</f>
        <v>21</v>
      </c>
      <c r="L12" s="38">
        <f>IF(K12&lt;&gt;"",+RANK(K12,K$6:K$14,1),"")</f>
        <v>7</v>
      </c>
    </row>
    <row r="13" spans="1:18" ht="18" customHeight="1" x14ac:dyDescent="0.25">
      <c r="A13" s="66"/>
      <c r="B13" s="71" t="s">
        <v>69</v>
      </c>
      <c r="C13" s="20">
        <v>2005</v>
      </c>
      <c r="D13" s="16" t="s">
        <v>49</v>
      </c>
      <c r="E13" s="25">
        <v>10.3</v>
      </c>
      <c r="F13" s="26">
        <f>IF(E13&lt;&gt;"",+RANK(E13,E$6:E$14,1),"")</f>
        <v>6</v>
      </c>
      <c r="G13" s="32">
        <v>231</v>
      </c>
      <c r="H13" s="28">
        <f>IF(G13&lt;&gt;"",+RANK(G13,G$6:G$14,0),"")</f>
        <v>7</v>
      </c>
      <c r="I13" s="34">
        <v>9.9499999999999993</v>
      </c>
      <c r="J13" s="30">
        <f>IF(I13&lt;&gt;"",+RANK(I13,I$6:I$14,0),"")</f>
        <v>8</v>
      </c>
      <c r="K13" s="37">
        <f>F13+H13+J13</f>
        <v>21</v>
      </c>
      <c r="L13" s="38">
        <f>IF(K13&lt;&gt;"",+RANK(K13,K$6:K$14,1),"")</f>
        <v>7</v>
      </c>
    </row>
    <row r="14" spans="1:18" ht="18" customHeight="1" thickBot="1" x14ac:dyDescent="0.3">
      <c r="A14" s="66"/>
      <c r="B14" s="72" t="s">
        <v>77</v>
      </c>
      <c r="C14" s="79">
        <v>2005</v>
      </c>
      <c r="D14" s="74" t="s">
        <v>49</v>
      </c>
      <c r="E14" s="75">
        <v>10.3</v>
      </c>
      <c r="F14" s="39">
        <f>IF(E14&lt;&gt;"",+RANK(E14,E$6:E$14,1),"")</f>
        <v>6</v>
      </c>
      <c r="G14" s="76">
        <v>217</v>
      </c>
      <c r="H14" s="40">
        <f>IF(G14&lt;&gt;"",+RANK(G14,G$6:G$14,0),"")</f>
        <v>8</v>
      </c>
      <c r="I14" s="77">
        <v>7.65</v>
      </c>
      <c r="J14" s="41">
        <f>IF(I14&lt;&gt;"",+RANK(I14,I$6:I$14,0),"")</f>
        <v>9</v>
      </c>
      <c r="K14" s="78">
        <f>F14+H14+J14</f>
        <v>23</v>
      </c>
      <c r="L14" s="42">
        <f>IF(K14&lt;&gt;"",+RANK(K14,K$6:K$14,1),"")</f>
        <v>9</v>
      </c>
    </row>
    <row r="15" spans="1:18" ht="18" customHeight="1" x14ac:dyDescent="0.25"/>
    <row r="16" spans="1:18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</sheetData>
  <sortState ref="B7:L14">
    <sortCondition ref="L7:L14"/>
  </sortState>
  <mergeCells count="14">
    <mergeCell ref="I3:I4"/>
    <mergeCell ref="J3:J4"/>
    <mergeCell ref="K3:K4"/>
    <mergeCell ref="L3:L4"/>
    <mergeCell ref="A1:C1"/>
    <mergeCell ref="I1:L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7"/>
  <sheetViews>
    <sheetView workbookViewId="0">
      <selection activeCell="D15" sqref="D15"/>
    </sheetView>
  </sheetViews>
  <sheetFormatPr defaultRowHeight="13.2" x14ac:dyDescent="0.25"/>
  <cols>
    <col min="1" max="1" width="1" customWidth="1"/>
    <col min="2" max="2" width="28.88671875" customWidth="1"/>
    <col min="3" max="3" width="7.44140625" customWidth="1"/>
    <col min="4" max="4" width="22.44140625" customWidth="1"/>
    <col min="5" max="10" width="8.33203125" customWidth="1"/>
    <col min="11" max="11" width="8.88671875" customWidth="1"/>
    <col min="12" max="13" width="9.6640625" customWidth="1"/>
  </cols>
  <sheetData>
    <row r="1" spans="1:18" ht="24.6" x14ac:dyDescent="0.4">
      <c r="A1" s="43" t="s">
        <v>5</v>
      </c>
      <c r="B1" s="43"/>
      <c r="C1" s="43"/>
      <c r="D1" s="9"/>
      <c r="E1" s="9"/>
      <c r="F1" s="9"/>
      <c r="G1" s="9"/>
      <c r="H1" s="9"/>
      <c r="I1" s="44" t="s">
        <v>11</v>
      </c>
      <c r="J1" s="44"/>
      <c r="K1" s="44"/>
      <c r="L1" s="44"/>
      <c r="M1" s="11"/>
    </row>
    <row r="2" spans="1:18" ht="6" customHeight="1" thickBot="1" x14ac:dyDescent="0.3"/>
    <row r="3" spans="1:18" s="10" customFormat="1" ht="13.5" customHeight="1" thickBot="1" x14ac:dyDescent="0.3">
      <c r="A3" s="65"/>
      <c r="B3" s="55" t="s">
        <v>0</v>
      </c>
      <c r="C3" s="49" t="s">
        <v>8</v>
      </c>
      <c r="D3" s="49" t="s">
        <v>1</v>
      </c>
      <c r="E3" s="51" t="s">
        <v>15</v>
      </c>
      <c r="F3" s="53" t="s">
        <v>2</v>
      </c>
      <c r="G3" s="57" t="s">
        <v>6</v>
      </c>
      <c r="H3" s="59" t="s">
        <v>2</v>
      </c>
      <c r="I3" s="61" t="s">
        <v>7</v>
      </c>
      <c r="J3" s="63" t="s">
        <v>2</v>
      </c>
      <c r="K3" s="45" t="s">
        <v>3</v>
      </c>
      <c r="L3" s="47" t="s">
        <v>4</v>
      </c>
    </row>
    <row r="4" spans="1:18" s="10" customFormat="1" ht="18.75" customHeight="1" thickBot="1" x14ac:dyDescent="0.3">
      <c r="A4" s="65"/>
      <c r="B4" s="56"/>
      <c r="C4" s="50"/>
      <c r="D4" s="50"/>
      <c r="E4" s="52"/>
      <c r="F4" s="54"/>
      <c r="G4" s="58"/>
      <c r="H4" s="60"/>
      <c r="I4" s="62"/>
      <c r="J4" s="64"/>
      <c r="K4" s="46"/>
      <c r="L4" s="48"/>
    </row>
    <row r="5" spans="1:18" ht="5.25" customHeight="1" thickBot="1" x14ac:dyDescent="0.3">
      <c r="A5" s="14"/>
      <c r="B5" s="67"/>
      <c r="C5" s="14"/>
      <c r="D5" s="14"/>
      <c r="E5" s="14"/>
      <c r="F5" s="14"/>
      <c r="G5" s="14"/>
      <c r="H5" s="14"/>
      <c r="I5" s="14"/>
      <c r="J5" s="14"/>
      <c r="K5" s="14"/>
      <c r="L5" s="68"/>
    </row>
    <row r="6" spans="1:18" ht="18" customHeight="1" x14ac:dyDescent="0.25">
      <c r="A6" s="66"/>
      <c r="B6" s="124" t="s">
        <v>93</v>
      </c>
      <c r="C6" s="19">
        <v>2007</v>
      </c>
      <c r="D6" s="15" t="s">
        <v>54</v>
      </c>
      <c r="E6" s="23">
        <v>12.4</v>
      </c>
      <c r="F6" s="24">
        <f>IF(E6&lt;&gt;"",+RANK(E6,E$6:E$10,1),"")</f>
        <v>3</v>
      </c>
      <c r="G6" s="31">
        <v>146</v>
      </c>
      <c r="H6" s="27">
        <f>IF(G6&lt;&gt;"",+RANK(G6,G$6:G$10,0),"")</f>
        <v>1</v>
      </c>
      <c r="I6" s="33">
        <v>10.9</v>
      </c>
      <c r="J6" s="29">
        <f>IF(I6&lt;&gt;"",+RANK(I6,I$6:I$10,0),"")</f>
        <v>2</v>
      </c>
      <c r="K6" s="35">
        <f>F6+H6+J6</f>
        <v>6</v>
      </c>
      <c r="L6" s="36">
        <f>IF(K6&lt;&gt;"",+RANK(K6,K$6:K$10,1),"")</f>
        <v>1</v>
      </c>
    </row>
    <row r="7" spans="1:18" ht="18" customHeight="1" x14ac:dyDescent="0.25">
      <c r="A7" s="66"/>
      <c r="B7" s="71" t="s">
        <v>73</v>
      </c>
      <c r="C7" s="21">
        <v>2008</v>
      </c>
      <c r="D7" s="16" t="s">
        <v>54</v>
      </c>
      <c r="E7" s="25">
        <v>12</v>
      </c>
      <c r="F7" s="26">
        <f>IF(E7&lt;&gt;"",+RANK(E7,E$6:E$10,1),"")</f>
        <v>2</v>
      </c>
      <c r="G7" s="32">
        <v>133</v>
      </c>
      <c r="H7" s="28">
        <f>IF(G7&lt;&gt;"",+RANK(G7,G$6:G$10,0),"")</f>
        <v>3</v>
      </c>
      <c r="I7" s="34">
        <v>11.35</v>
      </c>
      <c r="J7" s="30">
        <f>IF(I7&lt;&gt;"",+RANK(I7,I$6:I$10,0),"")</f>
        <v>1</v>
      </c>
      <c r="K7" s="37">
        <f>F7+H7+J7</f>
        <v>6</v>
      </c>
      <c r="L7" s="38">
        <f>IF(K7&lt;&gt;"",+RANK(K7,K$6:K$10,1),"")</f>
        <v>1</v>
      </c>
    </row>
    <row r="8" spans="1:18" ht="18" customHeight="1" x14ac:dyDescent="0.25">
      <c r="A8" s="66"/>
      <c r="B8" s="71" t="s">
        <v>53</v>
      </c>
      <c r="C8" s="20">
        <v>2007</v>
      </c>
      <c r="D8" s="16" t="s">
        <v>44</v>
      </c>
      <c r="E8" s="25">
        <v>11.75</v>
      </c>
      <c r="F8" s="26">
        <f>IF(E8&lt;&gt;"",+RANK(E8,E$6:E$10,1),"")</f>
        <v>1</v>
      </c>
      <c r="G8" s="32">
        <v>140</v>
      </c>
      <c r="H8" s="28">
        <f>IF(G8&lt;&gt;"",+RANK(G8,G$6:G$10,0),"")</f>
        <v>2</v>
      </c>
      <c r="I8" s="34">
        <v>7.35</v>
      </c>
      <c r="J8" s="30">
        <f>IF(I8&lt;&gt;"",+RANK(I8,I$6:I$10,0),"")</f>
        <v>4</v>
      </c>
      <c r="K8" s="37">
        <f>F8+H8+J8</f>
        <v>7</v>
      </c>
      <c r="L8" s="38">
        <f>IF(K8&lt;&gt;"",+RANK(K8,K$6:K$10,1),"")</f>
        <v>3</v>
      </c>
    </row>
    <row r="9" spans="1:18" ht="18" customHeight="1" x14ac:dyDescent="0.25">
      <c r="A9" s="66"/>
      <c r="B9" s="71" t="s">
        <v>71</v>
      </c>
      <c r="C9" s="21">
        <v>2008</v>
      </c>
      <c r="D9" s="16" t="s">
        <v>54</v>
      </c>
      <c r="E9" s="25">
        <v>13.19</v>
      </c>
      <c r="F9" s="26">
        <f>IF(E9&lt;&gt;"",+RANK(E9,E$6:E$10,1),"")</f>
        <v>4</v>
      </c>
      <c r="G9" s="32">
        <v>115</v>
      </c>
      <c r="H9" s="28">
        <f>IF(G9&lt;&gt;"",+RANK(G9,G$6:G$10,0),"")</f>
        <v>4</v>
      </c>
      <c r="I9" s="34">
        <v>7.85</v>
      </c>
      <c r="J9" s="30">
        <f>IF(I9&lt;&gt;"",+RANK(I9,I$6:I$10,0),"")</f>
        <v>3</v>
      </c>
      <c r="K9" s="37">
        <f>F9+H9+J9</f>
        <v>11</v>
      </c>
      <c r="L9" s="38">
        <f>IF(K9&lt;&gt;"",+RANK(K9,K$6:K$10,1),"")</f>
        <v>4</v>
      </c>
    </row>
    <row r="10" spans="1:18" ht="18" customHeight="1" thickBot="1" x14ac:dyDescent="0.3">
      <c r="A10" s="66"/>
      <c r="B10" s="72" t="s">
        <v>89</v>
      </c>
      <c r="C10" s="73">
        <v>2008</v>
      </c>
      <c r="D10" s="74" t="s">
        <v>54</v>
      </c>
      <c r="E10" s="75">
        <v>16.68</v>
      </c>
      <c r="F10" s="39">
        <f>IF(E10&lt;&gt;"",+RANK(E10,E$6:E$10,1),"")</f>
        <v>5</v>
      </c>
      <c r="G10" s="76">
        <v>97</v>
      </c>
      <c r="H10" s="40">
        <f>IF(G10&lt;&gt;"",+RANK(G10,G$6:G$10,0),"")</f>
        <v>5</v>
      </c>
      <c r="I10" s="77">
        <v>6.75</v>
      </c>
      <c r="J10" s="41">
        <f>IF(I10&lt;&gt;"",+RANK(I10,I$6:I$10,0),"")</f>
        <v>5</v>
      </c>
      <c r="K10" s="78">
        <f>F10+H10+J10</f>
        <v>15</v>
      </c>
      <c r="L10" s="42">
        <f>IF(K10&lt;&gt;"",+RANK(K10,K$6:K$10,1),"")</f>
        <v>5</v>
      </c>
      <c r="Q10" s="18"/>
      <c r="R10" s="18"/>
    </row>
    <row r="11" spans="1:18" ht="18" customHeight="1" x14ac:dyDescent="0.25"/>
    <row r="12" spans="1:18" ht="18" customHeight="1" x14ac:dyDescent="0.25"/>
    <row r="13" spans="1:18" ht="18" customHeight="1" x14ac:dyDescent="0.25"/>
    <row r="14" spans="1:18" ht="18" customHeight="1" x14ac:dyDescent="0.25"/>
    <row r="15" spans="1:18" ht="18" customHeight="1" x14ac:dyDescent="0.25"/>
    <row r="16" spans="1:18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</sheetData>
  <sortState ref="B7:L10">
    <sortCondition ref="L7:L10"/>
  </sortState>
  <mergeCells count="14">
    <mergeCell ref="I3:I4"/>
    <mergeCell ref="J3:J4"/>
    <mergeCell ref="K3:K4"/>
    <mergeCell ref="L3:L4"/>
    <mergeCell ref="A1:C1"/>
    <mergeCell ref="I1:L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38"/>
  <sheetViews>
    <sheetView topLeftCell="A7" workbookViewId="0">
      <selection activeCell="D21" sqref="D21"/>
    </sheetView>
  </sheetViews>
  <sheetFormatPr defaultRowHeight="13.2" x14ac:dyDescent="0.25"/>
  <cols>
    <col min="1" max="1" width="0.88671875" customWidth="1"/>
    <col min="2" max="2" width="22.44140625" customWidth="1"/>
    <col min="3" max="3" width="7.44140625" customWidth="1"/>
    <col min="4" max="4" width="22.44140625" customWidth="1"/>
    <col min="5" max="10" width="8.33203125" customWidth="1"/>
    <col min="11" max="11" width="8.88671875" customWidth="1"/>
    <col min="12" max="13" width="9.6640625" customWidth="1"/>
  </cols>
  <sheetData>
    <row r="1" spans="1:18" ht="24.6" x14ac:dyDescent="0.4">
      <c r="A1" s="43" t="s">
        <v>5</v>
      </c>
      <c r="B1" s="43"/>
      <c r="C1" s="43"/>
      <c r="D1" s="9"/>
      <c r="E1" s="9"/>
      <c r="F1" s="9"/>
      <c r="G1" s="9"/>
      <c r="H1" s="9"/>
      <c r="I1" s="44" t="s">
        <v>12</v>
      </c>
      <c r="J1" s="44"/>
      <c r="K1" s="44"/>
      <c r="L1" s="44"/>
      <c r="M1" s="11"/>
    </row>
    <row r="2" spans="1:18" ht="6" customHeight="1" thickBot="1" x14ac:dyDescent="0.3"/>
    <row r="3" spans="1:18" s="10" customFormat="1" ht="13.5" customHeight="1" thickBot="1" x14ac:dyDescent="0.3">
      <c r="A3" s="65"/>
      <c r="B3" s="55" t="s">
        <v>0</v>
      </c>
      <c r="C3" s="49" t="s">
        <v>8</v>
      </c>
      <c r="D3" s="49" t="s">
        <v>1</v>
      </c>
      <c r="E3" s="51" t="s">
        <v>17</v>
      </c>
      <c r="F3" s="53" t="s">
        <v>2</v>
      </c>
      <c r="G3" s="57" t="s">
        <v>6</v>
      </c>
      <c r="H3" s="59" t="s">
        <v>2</v>
      </c>
      <c r="I3" s="61" t="s">
        <v>16</v>
      </c>
      <c r="J3" s="63" t="s">
        <v>2</v>
      </c>
      <c r="K3" s="45" t="s">
        <v>3</v>
      </c>
      <c r="L3" s="47" t="s">
        <v>4</v>
      </c>
    </row>
    <row r="4" spans="1:18" s="10" customFormat="1" ht="18.75" customHeight="1" thickBot="1" x14ac:dyDescent="0.3">
      <c r="A4" s="65"/>
      <c r="B4" s="56"/>
      <c r="C4" s="50"/>
      <c r="D4" s="50"/>
      <c r="E4" s="52"/>
      <c r="F4" s="54"/>
      <c r="G4" s="58"/>
      <c r="H4" s="60"/>
      <c r="I4" s="62"/>
      <c r="J4" s="64"/>
      <c r="K4" s="46"/>
      <c r="L4" s="48"/>
    </row>
    <row r="5" spans="1:18" ht="5.25" customHeight="1" thickBot="1" x14ac:dyDescent="0.3">
      <c r="A5" s="14"/>
      <c r="B5" s="67"/>
      <c r="C5" s="14"/>
      <c r="D5" s="14"/>
      <c r="E5" s="14"/>
      <c r="F5" s="14"/>
      <c r="G5" s="14"/>
      <c r="H5" s="14"/>
      <c r="I5" s="14"/>
      <c r="J5" s="14"/>
      <c r="K5" s="14"/>
      <c r="L5" s="68"/>
    </row>
    <row r="6" spans="1:18" ht="18" customHeight="1" x14ac:dyDescent="0.25">
      <c r="A6" s="66"/>
      <c r="B6" s="69" t="s">
        <v>35</v>
      </c>
      <c r="C6" s="19">
        <v>2003</v>
      </c>
      <c r="D6" s="15" t="s">
        <v>18</v>
      </c>
      <c r="E6" s="23">
        <v>9.11</v>
      </c>
      <c r="F6" s="24">
        <f>IF(E6&lt;&gt;"",+RANK(E6,E$6:E$20,1),"")</f>
        <v>3</v>
      </c>
      <c r="G6" s="31">
        <v>338</v>
      </c>
      <c r="H6" s="27">
        <f>IF(G6&lt;&gt;"",+RANK(G6,G$6:G$20,0),"")</f>
        <v>2</v>
      </c>
      <c r="I6" s="33">
        <v>110</v>
      </c>
      <c r="J6" s="29">
        <f>IF(I6&lt;&gt;"",+RANK(I6,I$6:I$20,0),"")</f>
        <v>1</v>
      </c>
      <c r="K6" s="35">
        <f>F6+H6+J6</f>
        <v>6</v>
      </c>
      <c r="L6" s="36">
        <f>IF(K6&lt;&gt;"",+RANK(K6,K$6:K$20,1),"")</f>
        <v>1</v>
      </c>
    </row>
    <row r="7" spans="1:18" ht="18" customHeight="1" x14ac:dyDescent="0.25">
      <c r="A7" s="66"/>
      <c r="B7" s="70" t="s">
        <v>36</v>
      </c>
      <c r="C7" s="21">
        <v>2004</v>
      </c>
      <c r="D7" s="17" t="s">
        <v>18</v>
      </c>
      <c r="E7" s="25">
        <v>8.5</v>
      </c>
      <c r="F7" s="26">
        <f>IF(E7&lt;&gt;"",+RANK(E7,E$6:E$20,1),"")</f>
        <v>2</v>
      </c>
      <c r="G7" s="32">
        <v>379</v>
      </c>
      <c r="H7" s="28">
        <f>IF(G7&lt;&gt;"",+RANK(G7,G$6:G$20,0),"")</f>
        <v>1</v>
      </c>
      <c r="I7" s="34">
        <v>100</v>
      </c>
      <c r="J7" s="30">
        <f>IF(I7&lt;&gt;"",+RANK(I7,I$6:I$20,0),"")</f>
        <v>3</v>
      </c>
      <c r="K7" s="37">
        <f>F7+H7+J7</f>
        <v>6</v>
      </c>
      <c r="L7" s="38">
        <f>IF(K7&lt;&gt;"",+RANK(K7,K$6:K$20,1),"")</f>
        <v>1</v>
      </c>
    </row>
    <row r="8" spans="1:18" ht="18" customHeight="1" x14ac:dyDescent="0.25">
      <c r="A8" s="66"/>
      <c r="B8" s="71" t="s">
        <v>45</v>
      </c>
      <c r="C8" s="22">
        <v>2004</v>
      </c>
      <c r="D8" s="16" t="s">
        <v>44</v>
      </c>
      <c r="E8" s="25">
        <v>8.4600000000000009</v>
      </c>
      <c r="F8" s="26">
        <f>IF(E8&lt;&gt;"",+RANK(E8,E$6:E$20,1),"")</f>
        <v>1</v>
      </c>
      <c r="G8" s="32">
        <v>337</v>
      </c>
      <c r="H8" s="28">
        <f>IF(G8&lt;&gt;"",+RANK(G8,G$6:G$20,0),"")</f>
        <v>3</v>
      </c>
      <c r="I8" s="34">
        <v>100</v>
      </c>
      <c r="J8" s="30">
        <f>IF(I8&lt;&gt;"",+RANK(I8,I$6:I$20,0),"")</f>
        <v>3</v>
      </c>
      <c r="K8" s="37">
        <f>F8+H8+J8</f>
        <v>7</v>
      </c>
      <c r="L8" s="38">
        <f>IF(K8&lt;&gt;"",+RANK(K8,K$6:K$20,1),"")</f>
        <v>3</v>
      </c>
    </row>
    <row r="9" spans="1:18" ht="18" customHeight="1" x14ac:dyDescent="0.25">
      <c r="A9" s="66"/>
      <c r="B9" s="71" t="s">
        <v>81</v>
      </c>
      <c r="C9" s="20">
        <v>2004</v>
      </c>
      <c r="D9" s="16" t="s">
        <v>61</v>
      </c>
      <c r="E9" s="25">
        <v>9.4</v>
      </c>
      <c r="F9" s="26">
        <f>IF(E9&lt;&gt;"",+RANK(E9,E$6:E$20,1),"")</f>
        <v>5</v>
      </c>
      <c r="G9" s="32">
        <v>314</v>
      </c>
      <c r="H9" s="28">
        <f>IF(G9&lt;&gt;"",+RANK(G9,G$6:G$20,0),"")</f>
        <v>4</v>
      </c>
      <c r="I9" s="34">
        <v>100</v>
      </c>
      <c r="J9" s="30">
        <f>IF(I9&lt;&gt;"",+RANK(I9,I$6:I$20,0),"")</f>
        <v>3</v>
      </c>
      <c r="K9" s="37">
        <f>F9+H9+J9</f>
        <v>12</v>
      </c>
      <c r="L9" s="38">
        <f>IF(K9&lt;&gt;"",+RANK(K9,K$6:K$20,1),"")</f>
        <v>4</v>
      </c>
    </row>
    <row r="10" spans="1:18" ht="18" customHeight="1" x14ac:dyDescent="0.25">
      <c r="A10" s="66"/>
      <c r="B10" s="71" t="s">
        <v>72</v>
      </c>
      <c r="C10" s="20">
        <v>2004</v>
      </c>
      <c r="D10" s="16" t="s">
        <v>61</v>
      </c>
      <c r="E10" s="25">
        <v>9.7799999999999994</v>
      </c>
      <c r="F10" s="26">
        <f>IF(E10&lt;&gt;"",+RANK(E10,E$6:E$20,1),"")</f>
        <v>8</v>
      </c>
      <c r="G10" s="32">
        <v>310</v>
      </c>
      <c r="H10" s="28">
        <f>IF(G10&lt;&gt;"",+RANK(G10,G$6:G$20,0),"")</f>
        <v>5</v>
      </c>
      <c r="I10" s="34">
        <v>105</v>
      </c>
      <c r="J10" s="30">
        <f>IF(I10&lt;&gt;"",+RANK(I10,I$6:I$20,0),"")</f>
        <v>2</v>
      </c>
      <c r="K10" s="37">
        <f>F10+H10+J10</f>
        <v>15</v>
      </c>
      <c r="L10" s="38">
        <f>IF(K10&lt;&gt;"",+RANK(K10,K$6:K$20,1),"")</f>
        <v>5</v>
      </c>
      <c r="Q10" s="18"/>
      <c r="R10" s="18"/>
    </row>
    <row r="11" spans="1:18" ht="18" customHeight="1" x14ac:dyDescent="0.25">
      <c r="A11" s="66"/>
      <c r="B11" s="70" t="s">
        <v>34</v>
      </c>
      <c r="C11" s="20">
        <v>2003</v>
      </c>
      <c r="D11" s="16" t="s">
        <v>18</v>
      </c>
      <c r="E11" s="25">
        <v>9.3000000000000007</v>
      </c>
      <c r="F11" s="26">
        <f>IF(E11&lt;&gt;"",+RANK(E11,E$6:E$20,1),"")</f>
        <v>4</v>
      </c>
      <c r="G11" s="32">
        <v>310</v>
      </c>
      <c r="H11" s="28">
        <f>IF(G11&lt;&gt;"",+RANK(G11,G$6:G$20,0),"")</f>
        <v>5</v>
      </c>
      <c r="I11" s="34">
        <v>0</v>
      </c>
      <c r="J11" s="30">
        <f>IF(I11&lt;&gt;"",+RANK(I11,I$6:I$20,0),"")</f>
        <v>7</v>
      </c>
      <c r="K11" s="37">
        <f>F11+H11+J11</f>
        <v>16</v>
      </c>
      <c r="L11" s="38">
        <f>IF(K11&lt;&gt;"",+RANK(K11,K$6:K$20,1),"")</f>
        <v>6</v>
      </c>
    </row>
    <row r="12" spans="1:18" ht="18" customHeight="1" x14ac:dyDescent="0.25">
      <c r="A12" s="66"/>
      <c r="B12" s="71" t="s">
        <v>82</v>
      </c>
      <c r="C12" s="22">
        <v>2004</v>
      </c>
      <c r="D12" s="16" t="s">
        <v>61</v>
      </c>
      <c r="E12" s="25">
        <v>9.5</v>
      </c>
      <c r="F12" s="26">
        <f>IF(E12&lt;&gt;"",+RANK(E12,E$6:E$20,1),"")</f>
        <v>6</v>
      </c>
      <c r="G12" s="32">
        <v>288</v>
      </c>
      <c r="H12" s="28">
        <f>IF(G12&lt;&gt;"",+RANK(G12,G$6:G$20,0),"")</f>
        <v>8</v>
      </c>
      <c r="I12" s="34">
        <v>100</v>
      </c>
      <c r="J12" s="30">
        <f>IF(I12&lt;&gt;"",+RANK(I12,I$6:I$20,0),"")</f>
        <v>3</v>
      </c>
      <c r="K12" s="37">
        <f>F12+H12+J12</f>
        <v>17</v>
      </c>
      <c r="L12" s="38">
        <f>IF(K12&lt;&gt;"",+RANK(K12,K$6:K$20,1),"")</f>
        <v>7</v>
      </c>
    </row>
    <row r="13" spans="1:18" ht="18" customHeight="1" x14ac:dyDescent="0.25">
      <c r="A13" s="66"/>
      <c r="B13" s="71" t="s">
        <v>60</v>
      </c>
      <c r="C13" s="20">
        <v>2004</v>
      </c>
      <c r="D13" s="16" t="s">
        <v>61</v>
      </c>
      <c r="E13" s="25">
        <v>9.6</v>
      </c>
      <c r="F13" s="26">
        <f>IF(E13&lt;&gt;"",+RANK(E13,E$6:E$20,1),"")</f>
        <v>7</v>
      </c>
      <c r="G13" s="32">
        <v>287</v>
      </c>
      <c r="H13" s="28">
        <f>IF(G13&lt;&gt;"",+RANK(G13,G$6:G$20,0),"")</f>
        <v>9</v>
      </c>
      <c r="I13" s="34">
        <v>0</v>
      </c>
      <c r="J13" s="30">
        <f>IF(I13&lt;&gt;"",+RANK(I13,I$6:I$20,0),"")</f>
        <v>7</v>
      </c>
      <c r="K13" s="37">
        <f>F13+H13+J13</f>
        <v>23</v>
      </c>
      <c r="L13" s="38">
        <f>IF(K13&lt;&gt;"",+RANK(K13,K$6:K$20,1),"")</f>
        <v>8</v>
      </c>
    </row>
    <row r="14" spans="1:18" ht="18" customHeight="1" x14ac:dyDescent="0.25">
      <c r="A14" s="66"/>
      <c r="B14" s="71" t="s">
        <v>68</v>
      </c>
      <c r="C14" s="20">
        <v>2004</v>
      </c>
      <c r="D14" s="16" t="s">
        <v>61</v>
      </c>
      <c r="E14" s="25">
        <v>9.8000000000000007</v>
      </c>
      <c r="F14" s="26">
        <f>IF(E14&lt;&gt;"",+RANK(E14,E$6:E$20,1),"")</f>
        <v>9</v>
      </c>
      <c r="G14" s="32">
        <v>292</v>
      </c>
      <c r="H14" s="28">
        <f>IF(G14&lt;&gt;"",+RANK(G14,G$6:G$20,0),"")</f>
        <v>7</v>
      </c>
      <c r="I14" s="34">
        <v>0</v>
      </c>
      <c r="J14" s="30">
        <f>IF(I14&lt;&gt;"",+RANK(I14,I$6:I$20,0),"")</f>
        <v>7</v>
      </c>
      <c r="K14" s="37">
        <f>F14+H14+J14</f>
        <v>23</v>
      </c>
      <c r="L14" s="38">
        <f>IF(K14&lt;&gt;"",+RANK(K14,K$6:K$20,1),"")</f>
        <v>8</v>
      </c>
    </row>
    <row r="15" spans="1:18" ht="18" customHeight="1" x14ac:dyDescent="0.25">
      <c r="A15" s="66"/>
      <c r="B15" s="71" t="s">
        <v>66</v>
      </c>
      <c r="C15" s="22">
        <v>2004</v>
      </c>
      <c r="D15" s="16" t="s">
        <v>61</v>
      </c>
      <c r="E15" s="25">
        <v>10.1</v>
      </c>
      <c r="F15" s="26">
        <f>IF(E15&lt;&gt;"",+RANK(E15,E$6:E$20,1),"")</f>
        <v>10</v>
      </c>
      <c r="G15" s="32">
        <v>268</v>
      </c>
      <c r="H15" s="28">
        <f>IF(G15&lt;&gt;"",+RANK(G15,G$6:G$20,0),"")</f>
        <v>10</v>
      </c>
      <c r="I15" s="34">
        <v>0</v>
      </c>
      <c r="J15" s="30">
        <f>IF(I15&lt;&gt;"",+RANK(I15,I$6:I$20,0),"")</f>
        <v>7</v>
      </c>
      <c r="K15" s="37">
        <f>F15+H15+J15</f>
        <v>27</v>
      </c>
      <c r="L15" s="38">
        <f>IF(K15&lt;&gt;"",+RANK(K15,K$6:K$20,1),"")</f>
        <v>10</v>
      </c>
    </row>
    <row r="16" spans="1:18" ht="18" customHeight="1" x14ac:dyDescent="0.25">
      <c r="A16" s="66"/>
      <c r="B16" s="71" t="s">
        <v>85</v>
      </c>
      <c r="C16" s="22">
        <v>2004</v>
      </c>
      <c r="D16" s="16" t="s">
        <v>61</v>
      </c>
      <c r="E16" s="25">
        <v>10.1</v>
      </c>
      <c r="F16" s="26">
        <f>IF(E16&lt;&gt;"",+RANK(E16,E$6:E$20,1),"")</f>
        <v>10</v>
      </c>
      <c r="G16" s="32">
        <v>251</v>
      </c>
      <c r="H16" s="28">
        <f>IF(G16&lt;&gt;"",+RANK(G16,G$6:G$20,0),"")</f>
        <v>12</v>
      </c>
      <c r="I16" s="34">
        <v>0</v>
      </c>
      <c r="J16" s="30">
        <f>IF(I16&lt;&gt;"",+RANK(I16,I$6:I$20,0),"")</f>
        <v>7</v>
      </c>
      <c r="K16" s="37">
        <f>F16+H16+J16</f>
        <v>29</v>
      </c>
      <c r="L16" s="38">
        <f>IF(K16&lt;&gt;"",+RANK(K16,K$6:K$20,1),"")</f>
        <v>11</v>
      </c>
    </row>
    <row r="17" spans="1:12" ht="18" customHeight="1" x14ac:dyDescent="0.25">
      <c r="A17" s="66"/>
      <c r="B17" s="71" t="s">
        <v>88</v>
      </c>
      <c r="C17" s="20">
        <v>2004</v>
      </c>
      <c r="D17" s="16" t="s">
        <v>44</v>
      </c>
      <c r="E17" s="25">
        <v>10.35</v>
      </c>
      <c r="F17" s="26">
        <f>IF(E17&lt;&gt;"",+RANK(E17,E$6:E$20,1),"")</f>
        <v>12</v>
      </c>
      <c r="G17" s="32">
        <v>257</v>
      </c>
      <c r="H17" s="28">
        <f>IF(G17&lt;&gt;"",+RANK(G17,G$6:G$20,0),"")</f>
        <v>11</v>
      </c>
      <c r="I17" s="34">
        <v>0</v>
      </c>
      <c r="J17" s="30">
        <f>IF(I17&lt;&gt;"",+RANK(I17,I$6:I$20,0),"")</f>
        <v>7</v>
      </c>
      <c r="K17" s="37">
        <f>F17+H17+J17</f>
        <v>30</v>
      </c>
      <c r="L17" s="38">
        <f>IF(K17&lt;&gt;"",+RANK(K17,K$6:K$20,1),"")</f>
        <v>12</v>
      </c>
    </row>
    <row r="18" spans="1:12" ht="18" customHeight="1" thickBot="1" x14ac:dyDescent="0.3">
      <c r="A18" s="66"/>
      <c r="B18" s="72" t="s">
        <v>92</v>
      </c>
      <c r="C18" s="73">
        <v>2004</v>
      </c>
      <c r="D18" s="74" t="s">
        <v>61</v>
      </c>
      <c r="E18" s="75">
        <v>10.66</v>
      </c>
      <c r="F18" s="39">
        <f>IF(E18&lt;&gt;"",+RANK(E18,E$6:E$20,1),"")</f>
        <v>13</v>
      </c>
      <c r="G18" s="76">
        <v>247</v>
      </c>
      <c r="H18" s="40">
        <f>IF(G18&lt;&gt;"",+RANK(G18,G$6:G$20,0),"")</f>
        <v>13</v>
      </c>
      <c r="I18" s="77">
        <v>0</v>
      </c>
      <c r="J18" s="41">
        <f>IF(I18&lt;&gt;"",+RANK(I18,I$6:I$20,0),"")</f>
        <v>7</v>
      </c>
      <c r="K18" s="78">
        <f>F18+H18+J18</f>
        <v>33</v>
      </c>
      <c r="L18" s="42">
        <f>IF(K18&lt;&gt;"",+RANK(K18,K$6:K$20,1),"")</f>
        <v>13</v>
      </c>
    </row>
    <row r="19" spans="1:12" ht="18" customHeight="1" x14ac:dyDescent="0.25"/>
    <row r="20" spans="1:12" ht="18" customHeight="1" x14ac:dyDescent="0.25"/>
    <row r="21" spans="1:12" ht="18" customHeight="1" x14ac:dyDescent="0.25"/>
    <row r="22" spans="1:12" ht="18" customHeight="1" x14ac:dyDescent="0.25"/>
    <row r="23" spans="1:12" ht="18" customHeight="1" x14ac:dyDescent="0.25"/>
    <row r="24" spans="1:12" ht="18" customHeight="1" x14ac:dyDescent="0.25"/>
    <row r="25" spans="1:12" ht="18" customHeight="1" x14ac:dyDescent="0.25"/>
    <row r="26" spans="1:12" ht="18" customHeight="1" x14ac:dyDescent="0.25"/>
    <row r="27" spans="1:12" ht="18" customHeight="1" x14ac:dyDescent="0.25"/>
    <row r="28" spans="1:12" ht="18" customHeight="1" x14ac:dyDescent="0.25"/>
    <row r="29" spans="1:12" ht="18" customHeight="1" x14ac:dyDescent="0.25"/>
    <row r="30" spans="1:12" ht="18" customHeight="1" x14ac:dyDescent="0.25"/>
    <row r="31" spans="1:12" ht="18" customHeight="1" x14ac:dyDescent="0.25"/>
    <row r="32" spans="1:1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</sheetData>
  <sortState ref="A6:L18">
    <sortCondition ref="A5"/>
  </sortState>
  <mergeCells count="14">
    <mergeCell ref="I3:I4"/>
    <mergeCell ref="J3:J4"/>
    <mergeCell ref="K3:K4"/>
    <mergeCell ref="L3:L4"/>
    <mergeCell ref="A1:C1"/>
    <mergeCell ref="I1:L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7"/>
  <sheetViews>
    <sheetView workbookViewId="0">
      <selection activeCell="E21" sqref="E21"/>
    </sheetView>
  </sheetViews>
  <sheetFormatPr defaultRowHeight="13.2" x14ac:dyDescent="0.25"/>
  <cols>
    <col min="1" max="1" width="0.6640625" customWidth="1"/>
    <col min="2" max="2" width="28.88671875" customWidth="1"/>
    <col min="3" max="3" width="7.44140625" customWidth="1"/>
    <col min="4" max="4" width="22.44140625" customWidth="1"/>
    <col min="5" max="10" width="8.33203125" customWidth="1"/>
    <col min="11" max="11" width="8.88671875" customWidth="1"/>
    <col min="12" max="13" width="9.6640625" customWidth="1"/>
  </cols>
  <sheetData>
    <row r="1" spans="1:18" ht="24.6" x14ac:dyDescent="0.4">
      <c r="A1" s="43" t="s">
        <v>5</v>
      </c>
      <c r="B1" s="43"/>
      <c r="C1" s="43"/>
      <c r="D1" s="9"/>
      <c r="E1" s="9"/>
      <c r="F1" s="9"/>
      <c r="G1" s="9"/>
      <c r="H1" s="9"/>
      <c r="I1" s="44" t="s">
        <v>13</v>
      </c>
      <c r="J1" s="44"/>
      <c r="K1" s="44"/>
      <c r="L1" s="44"/>
      <c r="M1" s="11"/>
    </row>
    <row r="2" spans="1:18" ht="6" customHeight="1" thickBot="1" x14ac:dyDescent="0.3"/>
    <row r="3" spans="1:18" s="10" customFormat="1" ht="13.5" customHeight="1" thickBot="1" x14ac:dyDescent="0.3">
      <c r="A3" s="65"/>
      <c r="B3" s="55" t="s">
        <v>0</v>
      </c>
      <c r="C3" s="49" t="s">
        <v>8</v>
      </c>
      <c r="D3" s="49" t="s">
        <v>1</v>
      </c>
      <c r="E3" s="51" t="s">
        <v>15</v>
      </c>
      <c r="F3" s="53" t="s">
        <v>2</v>
      </c>
      <c r="G3" s="57" t="s">
        <v>6</v>
      </c>
      <c r="H3" s="59" t="s">
        <v>2</v>
      </c>
      <c r="I3" s="61" t="s">
        <v>7</v>
      </c>
      <c r="J3" s="63" t="s">
        <v>2</v>
      </c>
      <c r="K3" s="45" t="s">
        <v>3</v>
      </c>
      <c r="L3" s="47" t="s">
        <v>4</v>
      </c>
    </row>
    <row r="4" spans="1:18" s="10" customFormat="1" ht="18.75" customHeight="1" thickBot="1" x14ac:dyDescent="0.3">
      <c r="A4" s="65"/>
      <c r="B4" s="56"/>
      <c r="C4" s="50"/>
      <c r="D4" s="50"/>
      <c r="E4" s="52"/>
      <c r="F4" s="54"/>
      <c r="G4" s="58"/>
      <c r="H4" s="60"/>
      <c r="I4" s="62"/>
      <c r="J4" s="64"/>
      <c r="K4" s="46"/>
      <c r="L4" s="48"/>
    </row>
    <row r="5" spans="1:18" ht="5.25" customHeight="1" thickBot="1" x14ac:dyDescent="0.3">
      <c r="A5" s="14"/>
      <c r="B5" s="67"/>
      <c r="C5" s="14"/>
      <c r="D5" s="14"/>
      <c r="E5" s="14"/>
      <c r="F5" s="14"/>
      <c r="G5" s="14"/>
      <c r="H5" s="14"/>
      <c r="I5" s="14"/>
      <c r="J5" s="14"/>
      <c r="K5" s="14"/>
      <c r="L5" s="68"/>
    </row>
    <row r="6" spans="1:18" ht="18" customHeight="1" x14ac:dyDescent="0.25">
      <c r="A6" s="66"/>
      <c r="B6" s="69" t="s">
        <v>37</v>
      </c>
      <c r="C6" s="19">
        <v>2005</v>
      </c>
      <c r="D6" s="15" t="s">
        <v>18</v>
      </c>
      <c r="E6" s="23">
        <v>9.3000000000000007</v>
      </c>
      <c r="F6" s="24">
        <f>IF(E6&lt;&gt;"",+RANK(E6,E$6:E$17,1),"")</f>
        <v>3</v>
      </c>
      <c r="G6" s="31">
        <v>306</v>
      </c>
      <c r="H6" s="27">
        <f>IF(G6&lt;&gt;"",+RANK(G6,G$6:G$17,0),"")</f>
        <v>1</v>
      </c>
      <c r="I6" s="33">
        <v>14.5</v>
      </c>
      <c r="J6" s="29">
        <f>IF(I6&lt;&gt;"",+RANK(I6,I$6:I$17,0),"")</f>
        <v>1</v>
      </c>
      <c r="K6" s="35">
        <f>F6+H6+J6</f>
        <v>5</v>
      </c>
      <c r="L6" s="36">
        <f>IF(K6&lt;&gt;"",+RANK(K6,K$6:K$17,1),"")</f>
        <v>1</v>
      </c>
    </row>
    <row r="7" spans="1:18" ht="18" customHeight="1" x14ac:dyDescent="0.25">
      <c r="A7" s="66"/>
      <c r="B7" s="71" t="s">
        <v>42</v>
      </c>
      <c r="C7" s="21">
        <v>2005</v>
      </c>
      <c r="D7" s="16" t="s">
        <v>44</v>
      </c>
      <c r="E7" s="25">
        <v>9.3000000000000007</v>
      </c>
      <c r="F7" s="26">
        <f>IF(E7&lt;&gt;"",+RANK(E7,E$6:E$17,1),"")</f>
        <v>3</v>
      </c>
      <c r="G7" s="32">
        <v>305</v>
      </c>
      <c r="H7" s="28">
        <f>IF(G7&lt;&gt;"",+RANK(G7,G$6:G$17,0),"")</f>
        <v>2</v>
      </c>
      <c r="I7" s="34">
        <v>11.4</v>
      </c>
      <c r="J7" s="30">
        <f>IF(I7&lt;&gt;"",+RANK(I7,I$6:I$17,0),"")</f>
        <v>2</v>
      </c>
      <c r="K7" s="37">
        <f>F7+H7+J7</f>
        <v>7</v>
      </c>
      <c r="L7" s="38">
        <f>IF(K7&lt;&gt;"",+RANK(K7,K$6:K$17,1),"")</f>
        <v>2</v>
      </c>
    </row>
    <row r="8" spans="1:18" ht="18" customHeight="1" x14ac:dyDescent="0.25">
      <c r="A8" s="66"/>
      <c r="B8" s="71" t="s">
        <v>65</v>
      </c>
      <c r="C8" s="20">
        <v>2005</v>
      </c>
      <c r="D8" s="16" t="s">
        <v>44</v>
      </c>
      <c r="E8" s="25">
        <v>9.1999999999999993</v>
      </c>
      <c r="F8" s="26">
        <f>IF(E8&lt;&gt;"",+RANK(E8,E$6:E$17,1),"")</f>
        <v>1</v>
      </c>
      <c r="G8" s="32">
        <v>271</v>
      </c>
      <c r="H8" s="28">
        <f>IF(G8&lt;&gt;"",+RANK(G8,G$6:G$17,0),"")</f>
        <v>4</v>
      </c>
      <c r="I8" s="34">
        <v>10.8</v>
      </c>
      <c r="J8" s="30">
        <f>IF(I8&lt;&gt;"",+RANK(I8,I$6:I$17,0),"")</f>
        <v>3</v>
      </c>
      <c r="K8" s="37">
        <f>F8+H8+J8</f>
        <v>8</v>
      </c>
      <c r="L8" s="38">
        <f>IF(K8&lt;&gt;"",+RANK(K8,K$6:K$17,1),"")</f>
        <v>3</v>
      </c>
    </row>
    <row r="9" spans="1:18" ht="18" customHeight="1" x14ac:dyDescent="0.25">
      <c r="A9" s="66"/>
      <c r="B9" s="70" t="s">
        <v>38</v>
      </c>
      <c r="C9" s="20">
        <v>2006</v>
      </c>
      <c r="D9" s="16" t="s">
        <v>18</v>
      </c>
      <c r="E9" s="25">
        <v>9.1999999999999993</v>
      </c>
      <c r="F9" s="26">
        <f>IF(E9&lt;&gt;"",+RANK(E9,E$6:E$17,1),"")</f>
        <v>1</v>
      </c>
      <c r="G9" s="32">
        <v>279</v>
      </c>
      <c r="H9" s="28">
        <f>IF(G9&lt;&gt;"",+RANK(G9,G$6:G$17,0),"")</f>
        <v>3</v>
      </c>
      <c r="I9" s="34">
        <v>7.7</v>
      </c>
      <c r="J9" s="30">
        <f>IF(I9&lt;&gt;"",+RANK(I9,I$6:I$17,0),"")</f>
        <v>9</v>
      </c>
      <c r="K9" s="37">
        <f>F9+H9+J9</f>
        <v>13</v>
      </c>
      <c r="L9" s="38">
        <f>IF(K9&lt;&gt;"",+RANK(K9,K$6:K$17,1),"")</f>
        <v>4</v>
      </c>
    </row>
    <row r="10" spans="1:18" ht="18" customHeight="1" x14ac:dyDescent="0.25">
      <c r="A10" s="66"/>
      <c r="B10" s="71" t="s">
        <v>57</v>
      </c>
      <c r="C10" s="20">
        <v>2005</v>
      </c>
      <c r="D10" s="16" t="s">
        <v>49</v>
      </c>
      <c r="E10" s="25">
        <v>9.6999999999999993</v>
      </c>
      <c r="F10" s="26">
        <f>IF(E10&lt;&gt;"",+RANK(E10,E$6:E$17,1),"")</f>
        <v>5</v>
      </c>
      <c r="G10" s="32">
        <v>258</v>
      </c>
      <c r="H10" s="28">
        <f>IF(G10&lt;&gt;"",+RANK(G10,G$6:G$17,0),"")</f>
        <v>5</v>
      </c>
      <c r="I10" s="34">
        <v>8.9</v>
      </c>
      <c r="J10" s="30">
        <f>IF(I10&lt;&gt;"",+RANK(I10,I$6:I$17,0),"")</f>
        <v>8</v>
      </c>
      <c r="K10" s="37">
        <f>F10+H10+J10</f>
        <v>18</v>
      </c>
      <c r="L10" s="38">
        <f>IF(K10&lt;&gt;"",+RANK(K10,K$6:K$17,1),"")</f>
        <v>5</v>
      </c>
      <c r="Q10" s="18"/>
      <c r="R10" s="18"/>
    </row>
    <row r="11" spans="1:18" ht="18" customHeight="1" x14ac:dyDescent="0.25">
      <c r="A11" s="66"/>
      <c r="B11" s="71" t="s">
        <v>55</v>
      </c>
      <c r="C11" s="20">
        <v>2006</v>
      </c>
      <c r="D11" s="16" t="s">
        <v>49</v>
      </c>
      <c r="E11" s="25">
        <v>10</v>
      </c>
      <c r="F11" s="26">
        <f>IF(E11&lt;&gt;"",+RANK(E11,E$6:E$17,1),"")</f>
        <v>7</v>
      </c>
      <c r="G11" s="32">
        <v>235</v>
      </c>
      <c r="H11" s="28">
        <f>IF(G11&lt;&gt;"",+RANK(G11,G$6:G$17,0),"")</f>
        <v>8</v>
      </c>
      <c r="I11" s="34">
        <v>10.7</v>
      </c>
      <c r="J11" s="30">
        <f>IF(I11&lt;&gt;"",+RANK(I11,I$6:I$17,0),"")</f>
        <v>4</v>
      </c>
      <c r="K11" s="37">
        <f>F11+H11+J11</f>
        <v>19</v>
      </c>
      <c r="L11" s="38">
        <f>IF(K11&lt;&gt;"",+RANK(K11,K$6:K$17,1),"")</f>
        <v>6</v>
      </c>
    </row>
    <row r="12" spans="1:18" ht="18" customHeight="1" x14ac:dyDescent="0.25">
      <c r="A12" s="66"/>
      <c r="B12" s="71" t="s">
        <v>83</v>
      </c>
      <c r="C12" s="20">
        <v>2005</v>
      </c>
      <c r="D12" s="16" t="s">
        <v>49</v>
      </c>
      <c r="E12" s="25">
        <v>10.8</v>
      </c>
      <c r="F12" s="26">
        <f>IF(E12&lt;&gt;"",+RANK(E12,E$6:E$17,1),"")</f>
        <v>9</v>
      </c>
      <c r="G12" s="32">
        <v>258</v>
      </c>
      <c r="H12" s="28">
        <f>IF(G12&lt;&gt;"",+RANK(G12,G$6:G$17,0),"")</f>
        <v>5</v>
      </c>
      <c r="I12" s="34">
        <v>10.6</v>
      </c>
      <c r="J12" s="30">
        <f>IF(I12&lt;&gt;"",+RANK(I12,I$6:I$17,0),"")</f>
        <v>5</v>
      </c>
      <c r="K12" s="37">
        <f>F12+H12+J12</f>
        <v>19</v>
      </c>
      <c r="L12" s="38">
        <f>IF(K12&lt;&gt;"",+RANK(K12,K$6:K$17,1),"")</f>
        <v>6</v>
      </c>
    </row>
    <row r="13" spans="1:18" ht="18" customHeight="1" x14ac:dyDescent="0.25">
      <c r="A13" s="66"/>
      <c r="B13" s="71" t="s">
        <v>79</v>
      </c>
      <c r="C13" s="20">
        <v>2005</v>
      </c>
      <c r="D13" s="16" t="s">
        <v>44</v>
      </c>
      <c r="E13" s="25">
        <v>10.3</v>
      </c>
      <c r="F13" s="26">
        <f>IF(E13&lt;&gt;"",+RANK(E13,E$6:E$17,1),"")</f>
        <v>8</v>
      </c>
      <c r="G13" s="32">
        <v>237</v>
      </c>
      <c r="H13" s="28">
        <f>IF(G13&lt;&gt;"",+RANK(G13,G$6:G$17,0),"")</f>
        <v>7</v>
      </c>
      <c r="I13" s="34">
        <v>10.25</v>
      </c>
      <c r="J13" s="30">
        <f>IF(I13&lt;&gt;"",+RANK(I13,I$6:I$17,0),"")</f>
        <v>6</v>
      </c>
      <c r="K13" s="37">
        <f>F13+H13+J13</f>
        <v>21</v>
      </c>
      <c r="L13" s="38">
        <f>IF(K13&lt;&gt;"",+RANK(K13,K$6:K$17,1),"")</f>
        <v>8</v>
      </c>
    </row>
    <row r="14" spans="1:18" ht="18" customHeight="1" x14ac:dyDescent="0.25">
      <c r="A14" s="66"/>
      <c r="B14" s="71" t="s">
        <v>78</v>
      </c>
      <c r="C14" s="22">
        <v>2005</v>
      </c>
      <c r="D14" s="16" t="s">
        <v>44</v>
      </c>
      <c r="E14" s="25">
        <v>9.8000000000000007</v>
      </c>
      <c r="F14" s="26">
        <f>IF(E14&lt;&gt;"",+RANK(E14,E$6:E$17,1),"")</f>
        <v>6</v>
      </c>
      <c r="G14" s="32">
        <v>227</v>
      </c>
      <c r="H14" s="28">
        <f>IF(G14&lt;&gt;"",+RANK(G14,G$6:G$17,0),"")</f>
        <v>9</v>
      </c>
      <c r="I14" s="34">
        <v>9.9</v>
      </c>
      <c r="J14" s="30">
        <f>IF(I14&lt;&gt;"",+RANK(I14,I$6:I$17,0),"")</f>
        <v>7</v>
      </c>
      <c r="K14" s="37">
        <f>F14+H14+J14</f>
        <v>22</v>
      </c>
      <c r="L14" s="38">
        <f>IF(K14&lt;&gt;"",+RANK(K14,K$6:K$17,1),"")</f>
        <v>9</v>
      </c>
    </row>
    <row r="15" spans="1:18" ht="18" customHeight="1" x14ac:dyDescent="0.25">
      <c r="A15" s="66"/>
      <c r="B15" s="71" t="s">
        <v>43</v>
      </c>
      <c r="C15" s="21">
        <v>2005</v>
      </c>
      <c r="D15" s="16" t="s">
        <v>44</v>
      </c>
      <c r="E15" s="25">
        <v>11.1</v>
      </c>
      <c r="F15" s="26">
        <f>IF(E15&lt;&gt;"",+RANK(E15,E$6:E$17,1),"")</f>
        <v>10</v>
      </c>
      <c r="G15" s="32">
        <v>218</v>
      </c>
      <c r="H15" s="28">
        <f>IF(G15&lt;&gt;"",+RANK(G15,G$6:G$17,0),"")</f>
        <v>10</v>
      </c>
      <c r="I15" s="34">
        <v>6.9</v>
      </c>
      <c r="J15" s="30">
        <f>IF(I15&lt;&gt;"",+RANK(I15,I$6:I$17,0),"")</f>
        <v>10</v>
      </c>
      <c r="K15" s="37">
        <f>F15+H15+J15</f>
        <v>30</v>
      </c>
      <c r="L15" s="38">
        <f>IF(K15&lt;&gt;"",+RANK(K15,K$6:K$17,1),"")</f>
        <v>10</v>
      </c>
    </row>
    <row r="16" spans="1:18" ht="18" customHeight="1" x14ac:dyDescent="0.25">
      <c r="A16" s="66"/>
      <c r="B16" s="71" t="s">
        <v>86</v>
      </c>
      <c r="C16" s="22">
        <v>2006</v>
      </c>
      <c r="D16" s="16" t="s">
        <v>49</v>
      </c>
      <c r="E16" s="25">
        <v>11.6</v>
      </c>
      <c r="F16" s="26">
        <f>IF(E16&lt;&gt;"",+RANK(E16,E$6:E$17,1),"")</f>
        <v>12</v>
      </c>
      <c r="G16" s="32">
        <v>198</v>
      </c>
      <c r="H16" s="28">
        <f>IF(G16&lt;&gt;"",+RANK(G16,G$6:G$17,0),"")</f>
        <v>11</v>
      </c>
      <c r="I16" s="34">
        <v>6.25</v>
      </c>
      <c r="J16" s="30">
        <f>IF(I16&lt;&gt;"",+RANK(I16,I$6:I$17,0),"")</f>
        <v>11</v>
      </c>
      <c r="K16" s="37">
        <f>F16+H16+J16</f>
        <v>34</v>
      </c>
      <c r="L16" s="38">
        <f>IF(K16&lt;&gt;"",+RANK(K16,K$6:K$17,1),"")</f>
        <v>11</v>
      </c>
    </row>
    <row r="17" spans="1:12" ht="18" customHeight="1" thickBot="1" x14ac:dyDescent="0.3">
      <c r="A17" s="66"/>
      <c r="B17" s="72" t="s">
        <v>62</v>
      </c>
      <c r="C17" s="79">
        <v>2006</v>
      </c>
      <c r="D17" s="74" t="s">
        <v>49</v>
      </c>
      <c r="E17" s="75">
        <v>11.4</v>
      </c>
      <c r="F17" s="39">
        <f>IF(E17&lt;&gt;"",+RANK(E17,E$6:E$17,1),"")</f>
        <v>11</v>
      </c>
      <c r="G17" s="76">
        <v>195</v>
      </c>
      <c r="H17" s="40">
        <f>IF(G17&lt;&gt;"",+RANK(G17,G$6:G$17,0),"")</f>
        <v>12</v>
      </c>
      <c r="I17" s="77">
        <v>4.3499999999999996</v>
      </c>
      <c r="J17" s="41">
        <f>IF(I17&lt;&gt;"",+RANK(I17,I$6:I$17,0),"")</f>
        <v>12</v>
      </c>
      <c r="K17" s="78">
        <f>F17+H17+J17</f>
        <v>35</v>
      </c>
      <c r="L17" s="42">
        <f>IF(K17&lt;&gt;"",+RANK(K17,K$6:K$17,1),"")</f>
        <v>12</v>
      </c>
    </row>
    <row r="18" spans="1:12" ht="18" customHeight="1" x14ac:dyDescent="0.25">
      <c r="A18" s="14"/>
    </row>
    <row r="19" spans="1:12" ht="18" customHeight="1" x14ac:dyDescent="0.25">
      <c r="A19" s="14"/>
    </row>
    <row r="20" spans="1:12" ht="18" customHeight="1" x14ac:dyDescent="0.25">
      <c r="A20" s="14"/>
    </row>
    <row r="21" spans="1:12" ht="18" customHeight="1" x14ac:dyDescent="0.25">
      <c r="A21" s="14"/>
    </row>
    <row r="22" spans="1:12" ht="18" customHeight="1" x14ac:dyDescent="0.25">
      <c r="A22" s="14"/>
    </row>
    <row r="23" spans="1:12" ht="18" customHeight="1" x14ac:dyDescent="0.25">
      <c r="A23" s="14"/>
    </row>
    <row r="24" spans="1:12" ht="18" customHeight="1" x14ac:dyDescent="0.25"/>
    <row r="25" spans="1:12" ht="18" customHeight="1" x14ac:dyDescent="0.25"/>
    <row r="26" spans="1:12" ht="18" customHeight="1" x14ac:dyDescent="0.25"/>
    <row r="27" spans="1:12" ht="18" customHeight="1" x14ac:dyDescent="0.25"/>
  </sheetData>
  <sortState ref="B7:L17">
    <sortCondition ref="L7:L17"/>
  </sortState>
  <mergeCells count="14">
    <mergeCell ref="I3:I4"/>
    <mergeCell ref="J3:J4"/>
    <mergeCell ref="K3:K4"/>
    <mergeCell ref="L3:L4"/>
    <mergeCell ref="A1:C1"/>
    <mergeCell ref="I1:L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18"/>
  <sheetViews>
    <sheetView tabSelected="1" workbookViewId="0">
      <selection activeCell="B9" sqref="B9"/>
    </sheetView>
  </sheetViews>
  <sheetFormatPr defaultRowHeight="13.2" x14ac:dyDescent="0.25"/>
  <cols>
    <col min="1" max="1" width="0.77734375" customWidth="1"/>
    <col min="2" max="2" width="28.88671875" customWidth="1"/>
    <col min="3" max="3" width="7.44140625" customWidth="1"/>
    <col min="4" max="4" width="22.44140625" customWidth="1"/>
    <col min="5" max="10" width="8.33203125" customWidth="1"/>
    <col min="11" max="11" width="8.88671875" customWidth="1"/>
    <col min="12" max="13" width="9.6640625" customWidth="1"/>
  </cols>
  <sheetData>
    <row r="1" spans="1:18" ht="24.6" x14ac:dyDescent="0.4">
      <c r="A1" s="43" t="s">
        <v>5</v>
      </c>
      <c r="B1" s="43"/>
      <c r="C1" s="43"/>
      <c r="D1" s="9"/>
      <c r="E1" s="9"/>
      <c r="F1" s="9"/>
      <c r="G1" s="9"/>
      <c r="H1" s="9"/>
      <c r="I1" s="44" t="s">
        <v>14</v>
      </c>
      <c r="J1" s="44"/>
      <c r="K1" s="44"/>
      <c r="L1" s="44"/>
      <c r="M1" s="11"/>
    </row>
    <row r="2" spans="1:18" ht="6" customHeight="1" thickBot="1" x14ac:dyDescent="0.3"/>
    <row r="3" spans="1:18" s="10" customFormat="1" ht="13.5" customHeight="1" thickBot="1" x14ac:dyDescent="0.3">
      <c r="A3" s="65"/>
      <c r="B3" s="55" t="s">
        <v>0</v>
      </c>
      <c r="C3" s="49" t="s">
        <v>8</v>
      </c>
      <c r="D3" s="49" t="s">
        <v>1</v>
      </c>
      <c r="E3" s="51" t="s">
        <v>17</v>
      </c>
      <c r="F3" s="53" t="s">
        <v>2</v>
      </c>
      <c r="G3" s="57" t="s">
        <v>6</v>
      </c>
      <c r="H3" s="59" t="s">
        <v>2</v>
      </c>
      <c r="I3" s="61" t="s">
        <v>7</v>
      </c>
      <c r="J3" s="63" t="s">
        <v>2</v>
      </c>
      <c r="K3" s="45" t="s">
        <v>3</v>
      </c>
      <c r="L3" s="47" t="s">
        <v>4</v>
      </c>
    </row>
    <row r="4" spans="1:18" s="10" customFormat="1" ht="18.75" customHeight="1" thickBot="1" x14ac:dyDescent="0.3">
      <c r="A4" s="65"/>
      <c r="B4" s="56"/>
      <c r="C4" s="50"/>
      <c r="D4" s="50"/>
      <c r="E4" s="52"/>
      <c r="F4" s="54"/>
      <c r="G4" s="58"/>
      <c r="H4" s="60"/>
      <c r="I4" s="62"/>
      <c r="J4" s="64"/>
      <c r="K4" s="46"/>
      <c r="L4" s="48"/>
    </row>
    <row r="5" spans="1:18" ht="5.25" customHeight="1" thickBot="1" x14ac:dyDescent="0.3">
      <c r="A5" s="14"/>
      <c r="B5" s="67"/>
      <c r="C5" s="14"/>
      <c r="D5" s="14"/>
      <c r="E5" s="14"/>
      <c r="F5" s="14"/>
      <c r="G5" s="14"/>
      <c r="H5" s="14"/>
      <c r="I5" s="14"/>
      <c r="J5" s="14"/>
      <c r="K5" s="14"/>
      <c r="L5" s="68"/>
    </row>
    <row r="6" spans="1:18" ht="18" customHeight="1" x14ac:dyDescent="0.25">
      <c r="A6" s="66"/>
      <c r="B6" s="124" t="s">
        <v>63</v>
      </c>
      <c r="C6" s="125">
        <v>2008</v>
      </c>
      <c r="D6" s="15" t="s">
        <v>18</v>
      </c>
      <c r="E6" s="23">
        <v>11.86</v>
      </c>
      <c r="F6" s="24">
        <f>IF(E6&lt;&gt;"",+RANK(E6,E$6:E$12,1),"")</f>
        <v>1</v>
      </c>
      <c r="G6" s="31">
        <v>137</v>
      </c>
      <c r="H6" s="27">
        <f>IF(G6&lt;&gt;"",+RANK(G6,G$6:G$12,0),"")</f>
        <v>1</v>
      </c>
      <c r="I6" s="33">
        <v>9.4499999999999993</v>
      </c>
      <c r="J6" s="29">
        <f>IF(I6&lt;&gt;"",+RANK(I6,I$6:I$12,0),"")</f>
        <v>1</v>
      </c>
      <c r="K6" s="35">
        <f>F6+H6+J6</f>
        <v>3</v>
      </c>
      <c r="L6" s="36">
        <f>IF(K6&lt;&gt;"",+RANK(K6,K$6:K$12,1),"")</f>
        <v>1</v>
      </c>
    </row>
    <row r="7" spans="1:18" ht="18" customHeight="1" x14ac:dyDescent="0.25">
      <c r="A7" s="66"/>
      <c r="B7" s="71" t="s">
        <v>64</v>
      </c>
      <c r="C7" s="21">
        <v>2007</v>
      </c>
      <c r="D7" s="16" t="s">
        <v>49</v>
      </c>
      <c r="E7" s="25">
        <v>12</v>
      </c>
      <c r="F7" s="26">
        <f>IF(E7&lt;&gt;"",+RANK(E7,E$6:E$12,1),"")</f>
        <v>2</v>
      </c>
      <c r="G7" s="32">
        <v>134</v>
      </c>
      <c r="H7" s="28">
        <f>IF(G7&lt;&gt;"",+RANK(G7,G$6:G$12,0),"")</f>
        <v>2</v>
      </c>
      <c r="I7" s="34">
        <v>4.5</v>
      </c>
      <c r="J7" s="30">
        <f>IF(I7&lt;&gt;"",+RANK(I7,I$6:I$12,0),"")</f>
        <v>5</v>
      </c>
      <c r="K7" s="37">
        <f>F7+H7+J7</f>
        <v>9</v>
      </c>
      <c r="L7" s="38">
        <f>IF(K7&lt;&gt;"",+RANK(K7,K$6:K$12,1),"")</f>
        <v>2</v>
      </c>
    </row>
    <row r="8" spans="1:18" ht="18" customHeight="1" x14ac:dyDescent="0.25">
      <c r="A8" s="66"/>
      <c r="B8" s="71" t="s">
        <v>90</v>
      </c>
      <c r="C8" s="22">
        <v>2008</v>
      </c>
      <c r="D8" s="16" t="s">
        <v>49</v>
      </c>
      <c r="E8" s="25">
        <v>12.45</v>
      </c>
      <c r="F8" s="26">
        <f>IF(E8&lt;&gt;"",+RANK(E8,E$6:E$12,1),"")</f>
        <v>3</v>
      </c>
      <c r="G8" s="32">
        <v>120</v>
      </c>
      <c r="H8" s="28">
        <f>IF(G8&lt;&gt;"",+RANK(G8,G$6:G$12,0),"")</f>
        <v>3</v>
      </c>
      <c r="I8" s="34">
        <v>6.05</v>
      </c>
      <c r="J8" s="30">
        <f>IF(I8&lt;&gt;"",+RANK(I8,I$6:I$12,0),"")</f>
        <v>3</v>
      </c>
      <c r="K8" s="37">
        <f>F8+H8+J8</f>
        <v>9</v>
      </c>
      <c r="L8" s="38">
        <f>IF(K8&lt;&gt;"",+RANK(K8,K$6:K$12,1),"")</f>
        <v>2</v>
      </c>
    </row>
    <row r="9" spans="1:18" ht="18" customHeight="1" x14ac:dyDescent="0.25">
      <c r="A9" s="66"/>
      <c r="B9" s="71" t="s">
        <v>84</v>
      </c>
      <c r="C9" s="20">
        <v>2007</v>
      </c>
      <c r="D9" s="16" t="s">
        <v>49</v>
      </c>
      <c r="E9" s="25">
        <v>13.77</v>
      </c>
      <c r="F9" s="26">
        <f>IF(E9&lt;&gt;"",+RANK(E9,E$6:E$12,1),"")</f>
        <v>5</v>
      </c>
      <c r="G9" s="32">
        <v>106</v>
      </c>
      <c r="H9" s="28">
        <f>IF(G9&lt;&gt;"",+RANK(G9,G$6:G$12,0),"")</f>
        <v>5</v>
      </c>
      <c r="I9" s="34">
        <v>8.4</v>
      </c>
      <c r="J9" s="30">
        <f>IF(I9&lt;&gt;"",+RANK(I9,I$6:I$12,0),"")</f>
        <v>2</v>
      </c>
      <c r="K9" s="37">
        <f>F9+H9+J9</f>
        <v>12</v>
      </c>
      <c r="L9" s="38">
        <f>IF(K9&lt;&gt;"",+RANK(K9,K$6:K$12,1),"")</f>
        <v>4</v>
      </c>
    </row>
    <row r="10" spans="1:18" ht="18" customHeight="1" x14ac:dyDescent="0.25">
      <c r="A10" s="66"/>
      <c r="B10" s="71" t="s">
        <v>59</v>
      </c>
      <c r="C10" s="20">
        <v>2007</v>
      </c>
      <c r="D10" s="16" t="s">
        <v>49</v>
      </c>
      <c r="E10" s="25">
        <v>12.9</v>
      </c>
      <c r="F10" s="26">
        <f>IF(E10&lt;&gt;"",+RANK(E10,E$6:E$12,1),"")</f>
        <v>4</v>
      </c>
      <c r="G10" s="32">
        <v>120</v>
      </c>
      <c r="H10" s="28">
        <f>IF(G10&lt;&gt;"",+RANK(G10,G$6:G$12,0),"")</f>
        <v>3</v>
      </c>
      <c r="I10" s="34">
        <v>4.1500000000000004</v>
      </c>
      <c r="J10" s="30">
        <f>IF(I10&lt;&gt;"",+RANK(I10,I$6:I$12,0),"")</f>
        <v>6</v>
      </c>
      <c r="K10" s="37">
        <f>F10+H10+J10</f>
        <v>13</v>
      </c>
      <c r="L10" s="38">
        <f>IF(K10&lt;&gt;"",+RANK(K10,K$6:K$12,1),"")</f>
        <v>5</v>
      </c>
      <c r="Q10" s="18"/>
      <c r="R10" s="18"/>
    </row>
    <row r="11" spans="1:18" ht="18" customHeight="1" x14ac:dyDescent="0.25">
      <c r="A11" s="66"/>
      <c r="B11" s="71" t="s">
        <v>80</v>
      </c>
      <c r="C11" s="20">
        <v>2008</v>
      </c>
      <c r="D11" s="16" t="s">
        <v>44</v>
      </c>
      <c r="E11" s="25">
        <v>14.52</v>
      </c>
      <c r="F11" s="26">
        <f>IF(E11&lt;&gt;"",+RANK(E11,E$6:E$12,1),"")</f>
        <v>6</v>
      </c>
      <c r="G11" s="32">
        <v>105</v>
      </c>
      <c r="H11" s="28">
        <f>IF(G11&lt;&gt;"",+RANK(G11,G$6:G$12,0),"")</f>
        <v>6</v>
      </c>
      <c r="I11" s="34">
        <v>4.75</v>
      </c>
      <c r="J11" s="30">
        <f>IF(I11&lt;&gt;"",+RANK(I11,I$6:I$12,0),"")</f>
        <v>4</v>
      </c>
      <c r="K11" s="37">
        <f>F11+H11+J11</f>
        <v>16</v>
      </c>
      <c r="L11" s="38">
        <f>IF(K11&lt;&gt;"",+RANK(K11,K$6:K$12,1),"")</f>
        <v>6</v>
      </c>
    </row>
    <row r="12" spans="1:18" ht="18" customHeight="1" thickBot="1" x14ac:dyDescent="0.3">
      <c r="A12" s="66"/>
      <c r="B12" s="72" t="s">
        <v>39</v>
      </c>
      <c r="C12" s="73">
        <v>2010</v>
      </c>
      <c r="D12" s="74" t="s">
        <v>40</v>
      </c>
      <c r="E12" s="75">
        <v>17.2</v>
      </c>
      <c r="F12" s="39">
        <f>IF(E12&lt;&gt;"",+RANK(E12,E$6:E$12,1),"")</f>
        <v>7</v>
      </c>
      <c r="G12" s="76">
        <v>104</v>
      </c>
      <c r="H12" s="40">
        <f>IF(G12&lt;&gt;"",+RANK(G12,G$6:G$12,0),"")</f>
        <v>7</v>
      </c>
      <c r="I12" s="77">
        <v>3.1</v>
      </c>
      <c r="J12" s="41">
        <f>IF(I12&lt;&gt;"",+RANK(I12,I$6:I$12,0),"")</f>
        <v>7</v>
      </c>
      <c r="K12" s="78">
        <f>F12+H12+J12</f>
        <v>21</v>
      </c>
      <c r="L12" s="42">
        <f>IF(K12&lt;&gt;"",+RANK(K12,K$6:K$12,1),"")</f>
        <v>7</v>
      </c>
    </row>
    <row r="13" spans="1:18" ht="18" customHeight="1" x14ac:dyDescent="0.25">
      <c r="A13" s="14"/>
    </row>
    <row r="14" spans="1:18" ht="18" customHeight="1" x14ac:dyDescent="0.25"/>
    <row r="15" spans="1:18" ht="18" customHeight="1" x14ac:dyDescent="0.25"/>
    <row r="16" spans="1:18" ht="18" customHeight="1" x14ac:dyDescent="0.25"/>
    <row r="17" ht="18" customHeight="1" x14ac:dyDescent="0.25"/>
    <row r="18" ht="18" customHeight="1" x14ac:dyDescent="0.25"/>
  </sheetData>
  <sortState ref="B6:L12">
    <sortCondition ref="L6:L12"/>
  </sortState>
  <mergeCells count="14">
    <mergeCell ref="I3:I4"/>
    <mergeCell ref="J3:J4"/>
    <mergeCell ref="K3:K4"/>
    <mergeCell ref="L3:L4"/>
    <mergeCell ref="A1:C1"/>
    <mergeCell ref="I1:L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Chlapci 2003-2004</vt:lpstr>
      <vt:lpstr>bodování 60 muži</vt:lpstr>
      <vt:lpstr>bodování 60 ženy</vt:lpstr>
      <vt:lpstr>Chlapci 2005-2006</vt:lpstr>
      <vt:lpstr>Chlapci 2007-2008</vt:lpstr>
      <vt:lpstr>Dívky 2003-2004</vt:lpstr>
      <vt:lpstr>Dívky 2005-2006</vt:lpstr>
      <vt:lpstr>Dívky 2007-2008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rmach</dc:creator>
  <cp:lastModifiedBy>oai</cp:lastModifiedBy>
  <cp:lastPrinted>2014-03-26T08:51:27Z</cp:lastPrinted>
  <dcterms:created xsi:type="dcterms:W3CDTF">2013-04-28T07:48:35Z</dcterms:created>
  <dcterms:modified xsi:type="dcterms:W3CDTF">2014-03-26T08:51:32Z</dcterms:modified>
</cp:coreProperties>
</file>