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beziks\Desktop\ATLETIKA\"/>
    </mc:Choice>
  </mc:AlternateContent>
  <bookViews>
    <workbookView xWindow="0" yWindow="0" windowWidth="18525" windowHeight="11925" tabRatio="807" activeTab="6"/>
  </bookViews>
  <sheets>
    <sheet name="Chlapci 2009" sheetId="25" r:id="rId1"/>
    <sheet name="Chlapci 2008" sheetId="44" r:id="rId2"/>
    <sheet name="Chlapci 2007" sheetId="46" r:id="rId3"/>
    <sheet name="Chlapci 2006" sheetId="47" r:id="rId4"/>
    <sheet name="Dívky 2009" sheetId="48" r:id="rId5"/>
    <sheet name="Dívky 2008" sheetId="49" r:id="rId6"/>
    <sheet name="Dívky 2007" sheetId="51" r:id="rId7"/>
    <sheet name="Dívky 2006" sheetId="52" r:id="rId8"/>
  </sheets>
  <calcPr calcId="171027"/>
</workbook>
</file>

<file path=xl/calcChain.xml><?xml version="1.0" encoding="utf-8"?>
<calcChain xmlns="http://schemas.openxmlformats.org/spreadsheetml/2006/main">
  <c r="H9" i="49" l="1"/>
  <c r="H8" i="49"/>
  <c r="J11" i="46"/>
  <c r="F11" i="46"/>
  <c r="H14" i="25"/>
  <c r="H11" i="46"/>
  <c r="F9" i="49"/>
  <c r="F8" i="49"/>
  <c r="J14" i="25"/>
  <c r="J9" i="49"/>
  <c r="J8" i="49"/>
  <c r="F14" i="25"/>
  <c r="L9" i="49"/>
  <c r="L8" i="49"/>
  <c r="L11" i="46"/>
  <c r="L16" i="44"/>
  <c r="L18" i="46"/>
  <c r="L12" i="47"/>
  <c r="L15" i="48"/>
  <c r="L27" i="49"/>
  <c r="L24" i="52"/>
  <c r="F29" i="51"/>
  <c r="F19" i="51"/>
  <c r="F27" i="51"/>
  <c r="F30" i="51"/>
  <c r="F13" i="51"/>
  <c r="F25" i="51"/>
  <c r="F17" i="51"/>
  <c r="F28" i="51"/>
  <c r="F6" i="51"/>
  <c r="F7" i="51"/>
  <c r="F18" i="51"/>
  <c r="F23" i="51"/>
  <c r="F12" i="51"/>
  <c r="F11" i="51"/>
  <c r="F15" i="51"/>
  <c r="F31" i="51"/>
  <c r="F22" i="51"/>
  <c r="F9" i="51"/>
  <c r="F20" i="51"/>
  <c r="F10" i="51"/>
  <c r="F24" i="51"/>
  <c r="F26" i="51"/>
  <c r="F21" i="51"/>
  <c r="F8" i="51"/>
  <c r="F14" i="51"/>
  <c r="F16" i="51"/>
  <c r="H29" i="51"/>
  <c r="H19" i="51"/>
  <c r="H27" i="51"/>
  <c r="H30" i="51"/>
  <c r="H13" i="51"/>
  <c r="H25" i="51"/>
  <c r="H17" i="51"/>
  <c r="H28" i="51"/>
  <c r="H6" i="51"/>
  <c r="H7" i="51"/>
  <c r="H18" i="51"/>
  <c r="H23" i="51"/>
  <c r="H12" i="51"/>
  <c r="H11" i="51"/>
  <c r="H15" i="51"/>
  <c r="H31" i="51"/>
  <c r="H22" i="51"/>
  <c r="H9" i="51"/>
  <c r="H20" i="51"/>
  <c r="H10" i="51"/>
  <c r="H24" i="51"/>
  <c r="H26" i="51"/>
  <c r="H21" i="51"/>
  <c r="H8" i="51"/>
  <c r="H14" i="51"/>
  <c r="H16" i="51"/>
  <c r="J29" i="51"/>
  <c r="J19" i="51"/>
  <c r="J27" i="51"/>
  <c r="J30" i="51"/>
  <c r="J13" i="51"/>
  <c r="J25" i="51"/>
  <c r="J17" i="51"/>
  <c r="J28" i="51"/>
  <c r="J6" i="51"/>
  <c r="J7" i="51"/>
  <c r="J18" i="51"/>
  <c r="J23" i="51"/>
  <c r="J12" i="51"/>
  <c r="J11" i="51"/>
  <c r="J15" i="51"/>
  <c r="J31" i="51"/>
  <c r="J22" i="51"/>
  <c r="J9" i="51"/>
  <c r="J20" i="51"/>
  <c r="J10" i="51"/>
  <c r="J24" i="51"/>
  <c r="J26" i="51"/>
  <c r="J21" i="51"/>
  <c r="J8" i="51"/>
  <c r="J14" i="51"/>
  <c r="J16" i="51"/>
  <c r="L29" i="51"/>
  <c r="L19" i="51"/>
  <c r="L27" i="51"/>
  <c r="L30" i="51"/>
  <c r="L13" i="51"/>
  <c r="L25" i="51"/>
  <c r="L17" i="51"/>
  <c r="L28" i="51"/>
  <c r="L6" i="51"/>
  <c r="L7" i="51"/>
  <c r="L18" i="51"/>
  <c r="L23" i="51"/>
  <c r="L12" i="51"/>
  <c r="L11" i="51"/>
  <c r="L15" i="51"/>
  <c r="L31" i="51"/>
  <c r="L22" i="51"/>
  <c r="L9" i="51"/>
  <c r="L20" i="51"/>
  <c r="L10" i="51"/>
  <c r="L24" i="51"/>
  <c r="L26" i="51"/>
  <c r="L21" i="51"/>
  <c r="L8" i="51"/>
  <c r="L14" i="51"/>
  <c r="L16" i="51"/>
  <c r="L14" i="25"/>
  <c r="F10" i="25"/>
  <c r="H10" i="25"/>
  <c r="J10" i="25"/>
  <c r="L10" i="25"/>
  <c r="M8" i="51" l="1"/>
  <c r="M31" i="51"/>
  <c r="M28" i="51"/>
  <c r="M9" i="51"/>
  <c r="M7" i="51"/>
  <c r="M19" i="51"/>
  <c r="M20" i="51"/>
  <c r="M18" i="51"/>
  <c r="M27" i="51"/>
  <c r="M21" i="51"/>
  <c r="M15" i="51"/>
  <c r="M17" i="51"/>
  <c r="M14" i="51"/>
  <c r="M22" i="51"/>
  <c r="M6" i="51"/>
  <c r="M29" i="51"/>
  <c r="M26" i="51"/>
  <c r="M11" i="51"/>
  <c r="M25" i="51"/>
  <c r="M24" i="51"/>
  <c r="M12" i="51"/>
  <c r="M13" i="51"/>
  <c r="M10" i="51"/>
  <c r="M23" i="51"/>
  <c r="M30" i="51"/>
  <c r="M8" i="49"/>
  <c r="M9" i="49"/>
  <c r="M11" i="46"/>
  <c r="M14" i="25"/>
  <c r="M10" i="25"/>
  <c r="L23" i="52"/>
  <c r="J23" i="52"/>
  <c r="H23" i="52"/>
  <c r="F23" i="52"/>
  <c r="L18" i="52"/>
  <c r="J18" i="52"/>
  <c r="H18" i="52"/>
  <c r="F18" i="52"/>
  <c r="L11" i="52"/>
  <c r="J11" i="52"/>
  <c r="H11" i="52"/>
  <c r="F11" i="52"/>
  <c r="L7" i="52"/>
  <c r="J7" i="52"/>
  <c r="H7" i="52"/>
  <c r="F7" i="52"/>
  <c r="L22" i="52"/>
  <c r="J22" i="52"/>
  <c r="H22" i="52"/>
  <c r="F22" i="52"/>
  <c r="L21" i="52"/>
  <c r="J21" i="52"/>
  <c r="H21" i="52"/>
  <c r="F21" i="52"/>
  <c r="L10" i="52"/>
  <c r="J10" i="52"/>
  <c r="H10" i="52"/>
  <c r="F10" i="52"/>
  <c r="L8" i="52"/>
  <c r="J8" i="52"/>
  <c r="H8" i="52"/>
  <c r="F8" i="52"/>
  <c r="L12" i="52"/>
  <c r="J12" i="52"/>
  <c r="H12" i="52"/>
  <c r="F12" i="52"/>
  <c r="L9" i="52"/>
  <c r="J9" i="52"/>
  <c r="H9" i="52"/>
  <c r="F9" i="52"/>
  <c r="L6" i="52"/>
  <c r="J6" i="52"/>
  <c r="H6" i="52"/>
  <c r="F6" i="52"/>
  <c r="L13" i="52"/>
  <c r="J13" i="52"/>
  <c r="H13" i="52"/>
  <c r="F13" i="52"/>
  <c r="L19" i="52"/>
  <c r="J19" i="52"/>
  <c r="H19" i="52"/>
  <c r="F19" i="52"/>
  <c r="L16" i="52"/>
  <c r="J16" i="52"/>
  <c r="H16" i="52"/>
  <c r="F16" i="52"/>
  <c r="L17" i="52"/>
  <c r="J17" i="52"/>
  <c r="H17" i="52"/>
  <c r="F17" i="52"/>
  <c r="L15" i="52"/>
  <c r="J15" i="52"/>
  <c r="H15" i="52"/>
  <c r="F15" i="52"/>
  <c r="L20" i="52"/>
  <c r="J20" i="52"/>
  <c r="H20" i="52"/>
  <c r="F20" i="52"/>
  <c r="L14" i="52"/>
  <c r="J14" i="52"/>
  <c r="H14" i="52"/>
  <c r="F14" i="52"/>
  <c r="J24" i="52"/>
  <c r="H24" i="52"/>
  <c r="F24" i="52"/>
  <c r="L11" i="49"/>
  <c r="J11" i="49"/>
  <c r="H11" i="49"/>
  <c r="F11" i="49"/>
  <c r="L25" i="49"/>
  <c r="J25" i="49"/>
  <c r="H25" i="49"/>
  <c r="F25" i="49"/>
  <c r="L15" i="49"/>
  <c r="J15" i="49"/>
  <c r="H15" i="49"/>
  <c r="F15" i="49"/>
  <c r="L6" i="49"/>
  <c r="J6" i="49"/>
  <c r="H6" i="49"/>
  <c r="F6" i="49"/>
  <c r="L23" i="49"/>
  <c r="J23" i="49"/>
  <c r="H23" i="49"/>
  <c r="F23" i="49"/>
  <c r="L17" i="49"/>
  <c r="J17" i="49"/>
  <c r="H17" i="49"/>
  <c r="F17" i="49"/>
  <c r="L18" i="49"/>
  <c r="J18" i="49"/>
  <c r="H18" i="49"/>
  <c r="F18" i="49"/>
  <c r="L12" i="49"/>
  <c r="J12" i="49"/>
  <c r="H12" i="49"/>
  <c r="F12" i="49"/>
  <c r="L19" i="49"/>
  <c r="J19" i="49"/>
  <c r="H19" i="49"/>
  <c r="F19" i="49"/>
  <c r="L7" i="49"/>
  <c r="J7" i="49"/>
  <c r="H7" i="49"/>
  <c r="F7" i="49"/>
  <c r="L24" i="49"/>
  <c r="J24" i="49"/>
  <c r="H24" i="49"/>
  <c r="F24" i="49"/>
  <c r="L22" i="49"/>
  <c r="J22" i="49"/>
  <c r="H22" i="49"/>
  <c r="F22" i="49"/>
  <c r="L14" i="49"/>
  <c r="J14" i="49"/>
  <c r="H14" i="49"/>
  <c r="F14" i="49"/>
  <c r="L20" i="49"/>
  <c r="J20" i="49"/>
  <c r="H20" i="49"/>
  <c r="F20" i="49"/>
  <c r="L26" i="49"/>
  <c r="J26" i="49"/>
  <c r="H26" i="49"/>
  <c r="F26" i="49"/>
  <c r="L16" i="49"/>
  <c r="J16" i="49"/>
  <c r="H16" i="49"/>
  <c r="F16" i="49"/>
  <c r="L13" i="49"/>
  <c r="J13" i="49"/>
  <c r="H13" i="49"/>
  <c r="F13" i="49"/>
  <c r="L21" i="49"/>
  <c r="J21" i="49"/>
  <c r="H21" i="49"/>
  <c r="F21" i="49"/>
  <c r="L10" i="49"/>
  <c r="J10" i="49"/>
  <c r="H10" i="49"/>
  <c r="F10" i="49"/>
  <c r="J27" i="49"/>
  <c r="H27" i="49"/>
  <c r="F27" i="49"/>
  <c r="L10" i="48"/>
  <c r="J10" i="48"/>
  <c r="H10" i="48"/>
  <c r="F10" i="48"/>
  <c r="L12" i="48"/>
  <c r="J12" i="48"/>
  <c r="H12" i="48"/>
  <c r="F12" i="48"/>
  <c r="L20" i="48"/>
  <c r="J20" i="48"/>
  <c r="H20" i="48"/>
  <c r="F20" i="48"/>
  <c r="L17" i="48"/>
  <c r="J17" i="48"/>
  <c r="H17" i="48"/>
  <c r="F17" i="48"/>
  <c r="L7" i="48"/>
  <c r="J7" i="48"/>
  <c r="H7" i="48"/>
  <c r="F7" i="48"/>
  <c r="L18" i="48"/>
  <c r="J18" i="48"/>
  <c r="H18" i="48"/>
  <c r="F18" i="48"/>
  <c r="L6" i="48"/>
  <c r="J6" i="48"/>
  <c r="H6" i="48"/>
  <c r="F6" i="48"/>
  <c r="L9" i="48"/>
  <c r="J9" i="48"/>
  <c r="H9" i="48"/>
  <c r="F9" i="48"/>
  <c r="L14" i="48"/>
  <c r="J14" i="48"/>
  <c r="H14" i="48"/>
  <c r="F14" i="48"/>
  <c r="L16" i="48"/>
  <c r="J16" i="48"/>
  <c r="H16" i="48"/>
  <c r="F16" i="48"/>
  <c r="L8" i="48"/>
  <c r="J8" i="48"/>
  <c r="H8" i="48"/>
  <c r="F8" i="48"/>
  <c r="L13" i="48"/>
  <c r="J13" i="48"/>
  <c r="H13" i="48"/>
  <c r="F13" i="48"/>
  <c r="L11" i="48"/>
  <c r="J11" i="48"/>
  <c r="H11" i="48"/>
  <c r="F11" i="48"/>
  <c r="L19" i="48"/>
  <c r="J19" i="48"/>
  <c r="H19" i="48"/>
  <c r="F19" i="48"/>
  <c r="J15" i="48"/>
  <c r="H15" i="48"/>
  <c r="F15" i="48"/>
  <c r="L10" i="47"/>
  <c r="J10" i="47"/>
  <c r="H10" i="47"/>
  <c r="F10" i="47"/>
  <c r="L15" i="47"/>
  <c r="J15" i="47"/>
  <c r="H15" i="47"/>
  <c r="F15" i="47"/>
  <c r="L20" i="47"/>
  <c r="J20" i="47"/>
  <c r="H20" i="47"/>
  <c r="F20" i="47"/>
  <c r="L7" i="47"/>
  <c r="J7" i="47"/>
  <c r="H7" i="47"/>
  <c r="F7" i="47"/>
  <c r="L8" i="47"/>
  <c r="J8" i="47"/>
  <c r="H8" i="47"/>
  <c r="F8" i="47"/>
  <c r="L18" i="47"/>
  <c r="J18" i="47"/>
  <c r="H18" i="47"/>
  <c r="F18" i="47"/>
  <c r="L16" i="47"/>
  <c r="J16" i="47"/>
  <c r="H16" i="47"/>
  <c r="F16" i="47"/>
  <c r="L9" i="47"/>
  <c r="J9" i="47"/>
  <c r="H9" i="47"/>
  <c r="F9" i="47"/>
  <c r="L6" i="47"/>
  <c r="J6" i="47"/>
  <c r="H6" i="47"/>
  <c r="F6" i="47"/>
  <c r="L11" i="47"/>
  <c r="J11" i="47"/>
  <c r="H11" i="47"/>
  <c r="F11" i="47"/>
  <c r="L19" i="47"/>
  <c r="J19" i="47"/>
  <c r="H19" i="47"/>
  <c r="F19" i="47"/>
  <c r="L14" i="47"/>
  <c r="J14" i="47"/>
  <c r="H14" i="47"/>
  <c r="F14" i="47"/>
  <c r="L17" i="47"/>
  <c r="J17" i="47"/>
  <c r="H17" i="47"/>
  <c r="F17" i="47"/>
  <c r="L13" i="47"/>
  <c r="J13" i="47"/>
  <c r="H13" i="47"/>
  <c r="F13" i="47"/>
  <c r="J12" i="47"/>
  <c r="H12" i="47"/>
  <c r="F12" i="47"/>
  <c r="L25" i="46"/>
  <c r="J25" i="46"/>
  <c r="H25" i="46"/>
  <c r="F25" i="46"/>
  <c r="L9" i="46"/>
  <c r="J9" i="46"/>
  <c r="H9" i="46"/>
  <c r="F9" i="46"/>
  <c r="L24" i="46"/>
  <c r="J24" i="46"/>
  <c r="H24" i="46"/>
  <c r="F24" i="46"/>
  <c r="L16" i="46"/>
  <c r="J16" i="46"/>
  <c r="H16" i="46"/>
  <c r="F16" i="46"/>
  <c r="L6" i="46"/>
  <c r="J6" i="46"/>
  <c r="H6" i="46"/>
  <c r="F6" i="46"/>
  <c r="L20" i="46"/>
  <c r="J20" i="46"/>
  <c r="H20" i="46"/>
  <c r="F20" i="46"/>
  <c r="L26" i="46"/>
  <c r="J26" i="46"/>
  <c r="H26" i="46"/>
  <c r="F26" i="46"/>
  <c r="L23" i="46"/>
  <c r="J23" i="46"/>
  <c r="H23" i="46"/>
  <c r="F23" i="46"/>
  <c r="L21" i="46"/>
  <c r="J21" i="46"/>
  <c r="H21" i="46"/>
  <c r="F21" i="46"/>
  <c r="L14" i="46"/>
  <c r="J14" i="46"/>
  <c r="H14" i="46"/>
  <c r="F14" i="46"/>
  <c r="L10" i="46"/>
  <c r="J10" i="46"/>
  <c r="H10" i="46"/>
  <c r="F10" i="46"/>
  <c r="L19" i="46"/>
  <c r="J19" i="46"/>
  <c r="H19" i="46"/>
  <c r="F19" i="46"/>
  <c r="L7" i="46"/>
  <c r="J7" i="46"/>
  <c r="H7" i="46"/>
  <c r="F7" i="46"/>
  <c r="L22" i="46"/>
  <c r="J22" i="46"/>
  <c r="H22" i="46"/>
  <c r="F22" i="46"/>
  <c r="L15" i="46"/>
  <c r="J15" i="46"/>
  <c r="H15" i="46"/>
  <c r="F15" i="46"/>
  <c r="L13" i="46"/>
  <c r="J13" i="46"/>
  <c r="H13" i="46"/>
  <c r="F13" i="46"/>
  <c r="L8" i="46"/>
  <c r="J8" i="46"/>
  <c r="H8" i="46"/>
  <c r="F8" i="46"/>
  <c r="L12" i="46"/>
  <c r="J12" i="46"/>
  <c r="H12" i="46"/>
  <c r="F12" i="46"/>
  <c r="L17" i="46"/>
  <c r="J17" i="46"/>
  <c r="H17" i="46"/>
  <c r="F17" i="46"/>
  <c r="J18" i="46"/>
  <c r="H18" i="46"/>
  <c r="F18" i="46"/>
  <c r="L21" i="44"/>
  <c r="J21" i="44"/>
  <c r="H21" i="44"/>
  <c r="F21" i="44"/>
  <c r="L10" i="44"/>
  <c r="J10" i="44"/>
  <c r="H10" i="44"/>
  <c r="F10" i="44"/>
  <c r="L6" i="44"/>
  <c r="J6" i="44"/>
  <c r="H6" i="44"/>
  <c r="F6" i="44"/>
  <c r="L20" i="44"/>
  <c r="J20" i="44"/>
  <c r="H20" i="44"/>
  <c r="F20" i="44"/>
  <c r="L12" i="44"/>
  <c r="J12" i="44"/>
  <c r="H12" i="44"/>
  <c r="F12" i="44"/>
  <c r="L15" i="44"/>
  <c r="J15" i="44"/>
  <c r="H15" i="44"/>
  <c r="F15" i="44"/>
  <c r="L14" i="44"/>
  <c r="J14" i="44"/>
  <c r="H14" i="44"/>
  <c r="F14" i="44"/>
  <c r="L13" i="44"/>
  <c r="J13" i="44"/>
  <c r="H13" i="44"/>
  <c r="F13" i="44"/>
  <c r="L11" i="44"/>
  <c r="J11" i="44"/>
  <c r="H11" i="44"/>
  <c r="F11" i="44"/>
  <c r="L8" i="44"/>
  <c r="J8" i="44"/>
  <c r="H8" i="44"/>
  <c r="F8" i="44"/>
  <c r="L9" i="44"/>
  <c r="J9" i="44"/>
  <c r="H9" i="44"/>
  <c r="F9" i="44"/>
  <c r="L7" i="44"/>
  <c r="J7" i="44"/>
  <c r="H7" i="44"/>
  <c r="F7" i="44"/>
  <c r="L17" i="44"/>
  <c r="J17" i="44"/>
  <c r="H17" i="44"/>
  <c r="F17" i="44"/>
  <c r="L18" i="44"/>
  <c r="J18" i="44"/>
  <c r="H18" i="44"/>
  <c r="F18" i="44"/>
  <c r="L22" i="44"/>
  <c r="J22" i="44"/>
  <c r="H22" i="44"/>
  <c r="F22" i="44"/>
  <c r="L19" i="44"/>
  <c r="J19" i="44"/>
  <c r="H19" i="44"/>
  <c r="F19" i="44"/>
  <c r="J16" i="44"/>
  <c r="H16" i="44"/>
  <c r="F16" i="44"/>
  <c r="M11" i="44" l="1"/>
  <c r="M14" i="44"/>
  <c r="M12" i="44"/>
  <c r="M6" i="44"/>
  <c r="M18" i="44"/>
  <c r="M19" i="44"/>
  <c r="M7" i="44"/>
  <c r="M21" i="49"/>
  <c r="M16" i="49"/>
  <c r="M27" i="49"/>
  <c r="M20" i="49"/>
  <c r="M22" i="49"/>
  <c r="M7" i="49"/>
  <c r="M12" i="49"/>
  <c r="M17" i="49"/>
  <c r="M23" i="49"/>
  <c r="M15" i="49"/>
  <c r="M11" i="49"/>
  <c r="M10" i="49"/>
  <c r="M13" i="49"/>
  <c r="M26" i="49"/>
  <c r="M14" i="49"/>
  <c r="M24" i="49"/>
  <c r="M19" i="49"/>
  <c r="M18" i="49"/>
  <c r="M6" i="49"/>
  <c r="M25" i="49"/>
  <c r="M17" i="46"/>
  <c r="M13" i="46"/>
  <c r="M14" i="46"/>
  <c r="M20" i="46"/>
  <c r="M22" i="46"/>
  <c r="M9" i="46"/>
  <c r="M8" i="46"/>
  <c r="M19" i="46"/>
  <c r="M23" i="46"/>
  <c r="M16" i="46"/>
  <c r="M12" i="47"/>
  <c r="M7" i="47"/>
  <c r="M19" i="47"/>
  <c r="M9" i="47"/>
  <c r="M15" i="47"/>
  <c r="M17" i="47"/>
  <c r="M18" i="47"/>
  <c r="M15" i="48"/>
  <c r="M8" i="48"/>
  <c r="M14" i="48"/>
  <c r="M7" i="48"/>
  <c r="M20" i="48"/>
  <c r="M10" i="48"/>
  <c r="M11" i="48"/>
  <c r="M6" i="48"/>
  <c r="M19" i="48"/>
  <c r="M16" i="48"/>
  <c r="M9" i="48"/>
  <c r="M18" i="48"/>
  <c r="M17" i="48"/>
  <c r="M12" i="48"/>
  <c r="N12" i="48" s="1"/>
  <c r="A12" i="48" s="1"/>
  <c r="M13" i="48"/>
  <c r="M16" i="51"/>
  <c r="N11" i="51" s="1"/>
  <c r="A11" i="51" s="1"/>
  <c r="M14" i="47"/>
  <c r="M16" i="47"/>
  <c r="M20" i="47"/>
  <c r="M10" i="47"/>
  <c r="M11" i="47"/>
  <c r="M8" i="47"/>
  <c r="M13" i="47"/>
  <c r="M6" i="47"/>
  <c r="M18" i="46"/>
  <c r="M15" i="46"/>
  <c r="M10" i="46"/>
  <c r="M26" i="46"/>
  <c r="M6" i="46"/>
  <c r="M24" i="46"/>
  <c r="M25" i="46"/>
  <c r="M7" i="46"/>
  <c r="M12" i="46"/>
  <c r="M21" i="46"/>
  <c r="M21" i="44"/>
  <c r="M16" i="44"/>
  <c r="M8" i="44"/>
  <c r="M10" i="44"/>
  <c r="M22" i="44"/>
  <c r="M9" i="44"/>
  <c r="M20" i="44"/>
  <c r="M17" i="44"/>
  <c r="M13" i="44"/>
  <c r="M15" i="44"/>
  <c r="M14" i="52"/>
  <c r="M15" i="52"/>
  <c r="M19" i="52"/>
  <c r="M6" i="52"/>
  <c r="M12" i="52"/>
  <c r="M21" i="52"/>
  <c r="M22" i="52"/>
  <c r="M11" i="52"/>
  <c r="M23" i="52"/>
  <c r="M24" i="52"/>
  <c r="M20" i="52"/>
  <c r="M17" i="52"/>
  <c r="M16" i="52"/>
  <c r="M13" i="52"/>
  <c r="M9" i="52"/>
  <c r="M8" i="52"/>
  <c r="M10" i="52"/>
  <c r="M7" i="52"/>
  <c r="M18" i="52"/>
  <c r="L8" i="25"/>
  <c r="L6" i="25"/>
  <c r="L11" i="25"/>
  <c r="L12" i="25"/>
  <c r="L7" i="25"/>
  <c r="L15" i="25"/>
  <c r="L16" i="25"/>
  <c r="L13" i="25"/>
  <c r="J8" i="25"/>
  <c r="J6" i="25"/>
  <c r="J11" i="25"/>
  <c r="J12" i="25"/>
  <c r="J7" i="25"/>
  <c r="J15" i="25"/>
  <c r="J16" i="25"/>
  <c r="J13" i="25"/>
  <c r="H8" i="25"/>
  <c r="H6" i="25"/>
  <c r="H11" i="25"/>
  <c r="H12" i="25"/>
  <c r="H7" i="25"/>
  <c r="H15" i="25"/>
  <c r="H16" i="25"/>
  <c r="H13" i="25"/>
  <c r="F8" i="25"/>
  <c r="F6" i="25"/>
  <c r="F11" i="25"/>
  <c r="F12" i="25"/>
  <c r="F7" i="25"/>
  <c r="F15" i="25"/>
  <c r="F16" i="25"/>
  <c r="F13" i="25"/>
  <c r="L9" i="25"/>
  <c r="F9" i="25"/>
  <c r="A23" i="52" l="1"/>
  <c r="N18" i="52"/>
  <c r="A18" i="52" s="1"/>
  <c r="N11" i="52"/>
  <c r="A11" i="52" s="1"/>
  <c r="N7" i="52"/>
  <c r="A7" i="52" s="1"/>
  <c r="N22" i="52"/>
  <c r="A22" i="52" s="1"/>
  <c r="N21" i="52"/>
  <c r="A21" i="52" s="1"/>
  <c r="N10" i="52"/>
  <c r="A10" i="52" s="1"/>
  <c r="N8" i="52"/>
  <c r="A8" i="52" s="1"/>
  <c r="N12" i="52"/>
  <c r="A12" i="52" s="1"/>
  <c r="N9" i="52"/>
  <c r="A9" i="52" s="1"/>
  <c r="N6" i="52"/>
  <c r="A6" i="52" s="1"/>
  <c r="N13" i="52"/>
  <c r="A13" i="52" s="1"/>
  <c r="N19" i="52"/>
  <c r="A19" i="52" s="1"/>
  <c r="N16" i="52"/>
  <c r="A16" i="52" s="1"/>
  <c r="N17" i="52"/>
  <c r="A17" i="52" s="1"/>
  <c r="N15" i="52"/>
  <c r="A15" i="52" s="1"/>
  <c r="N20" i="52"/>
  <c r="A20" i="52" s="1"/>
  <c r="A14" i="52"/>
  <c r="N24" i="52"/>
  <c r="A24" i="52" s="1"/>
  <c r="N14" i="51"/>
  <c r="A14" i="51" s="1"/>
  <c r="N8" i="51"/>
  <c r="A8" i="51" s="1"/>
  <c r="N21" i="51"/>
  <c r="A21" i="51" s="1"/>
  <c r="N26" i="51"/>
  <c r="A26" i="51" s="1"/>
  <c r="A24" i="51"/>
  <c r="N11" i="49"/>
  <c r="A11" i="49" s="1"/>
  <c r="N25" i="49"/>
  <c r="A25" i="49" s="1"/>
  <c r="N6" i="49"/>
  <c r="A6" i="49" s="1"/>
  <c r="A15" i="49"/>
  <c r="N23" i="49"/>
  <c r="A23" i="49" s="1"/>
  <c r="N17" i="49"/>
  <c r="A17" i="49" s="1"/>
  <c r="N18" i="49"/>
  <c r="A18" i="49" s="1"/>
  <c r="N12" i="49"/>
  <c r="A12" i="49" s="1"/>
  <c r="N19" i="49"/>
  <c r="A19" i="49" s="1"/>
  <c r="N7" i="49"/>
  <c r="A7" i="49" s="1"/>
  <c r="N24" i="49"/>
  <c r="A24" i="49" s="1"/>
  <c r="N8" i="49"/>
  <c r="A8" i="49" s="1"/>
  <c r="N9" i="49"/>
  <c r="A9" i="49" s="1"/>
  <c r="N22" i="49"/>
  <c r="A22" i="49" s="1"/>
  <c r="N14" i="49"/>
  <c r="A14" i="49" s="1"/>
  <c r="N26" i="49"/>
  <c r="A26" i="49" s="1"/>
  <c r="N20" i="49"/>
  <c r="A20" i="49" s="1"/>
  <c r="N16" i="49"/>
  <c r="A16" i="49" s="1"/>
  <c r="N13" i="49"/>
  <c r="A13" i="49" s="1"/>
  <c r="N21" i="49"/>
  <c r="A21" i="49" s="1"/>
  <c r="N10" i="49"/>
  <c r="A10" i="49" s="1"/>
  <c r="N27" i="49"/>
  <c r="A27" i="49" s="1"/>
  <c r="A18" i="48"/>
  <c r="N10" i="48"/>
  <c r="A10" i="48" s="1"/>
  <c r="N17" i="48"/>
  <c r="A17" i="48" s="1"/>
  <c r="N20" i="48"/>
  <c r="A20" i="48" s="1"/>
  <c r="N7" i="48"/>
  <c r="A7" i="48" s="1"/>
  <c r="N6" i="48"/>
  <c r="A6" i="48" s="1"/>
  <c r="N9" i="48"/>
  <c r="A9" i="48" s="1"/>
  <c r="N14" i="48"/>
  <c r="A14" i="48" s="1"/>
  <c r="N16" i="48"/>
  <c r="A16" i="48" s="1"/>
  <c r="N8" i="48"/>
  <c r="A8" i="48" s="1"/>
  <c r="N13" i="48"/>
  <c r="A13" i="48" s="1"/>
  <c r="N11" i="48"/>
  <c r="A11" i="48" s="1"/>
  <c r="N15" i="48"/>
  <c r="A15" i="48" s="1"/>
  <c r="N19" i="48"/>
  <c r="A19" i="48" s="1"/>
  <c r="N9" i="46"/>
  <c r="A9" i="46" s="1"/>
  <c r="A10" i="47"/>
  <c r="N15" i="47"/>
  <c r="A15" i="47" s="1"/>
  <c r="N20" i="47"/>
  <c r="A20" i="47" s="1"/>
  <c r="A7" i="47"/>
  <c r="N8" i="47"/>
  <c r="A8" i="47" s="1"/>
  <c r="N18" i="47"/>
  <c r="A18" i="47" s="1"/>
  <c r="N16" i="47"/>
  <c r="A16" i="47" s="1"/>
  <c r="N9" i="47"/>
  <c r="A9" i="47" s="1"/>
  <c r="N6" i="47"/>
  <c r="A6" i="47" s="1"/>
  <c r="N19" i="47"/>
  <c r="A19" i="47" s="1"/>
  <c r="N11" i="47"/>
  <c r="A11" i="47" s="1"/>
  <c r="N14" i="47"/>
  <c r="A14" i="47" s="1"/>
  <c r="N17" i="47"/>
  <c r="A17" i="47" s="1"/>
  <c r="N13" i="47"/>
  <c r="A13" i="47" s="1"/>
  <c r="N12" i="47"/>
  <c r="A12" i="47" s="1"/>
  <c r="N25" i="46"/>
  <c r="A25" i="46" s="1"/>
  <c r="N24" i="46"/>
  <c r="A24" i="46" s="1"/>
  <c r="N16" i="46"/>
  <c r="A16" i="46" s="1"/>
  <c r="N6" i="46"/>
  <c r="A6" i="46" s="1"/>
  <c r="N11" i="46"/>
  <c r="A11" i="46" s="1"/>
  <c r="N20" i="46"/>
  <c r="A20" i="46" s="1"/>
  <c r="N26" i="46"/>
  <c r="A26" i="46" s="1"/>
  <c r="N23" i="46"/>
  <c r="A23" i="46" s="1"/>
  <c r="N21" i="46"/>
  <c r="A21" i="46" s="1"/>
  <c r="N14" i="46"/>
  <c r="A14" i="46" s="1"/>
  <c r="N10" i="46"/>
  <c r="A10" i="46" s="1"/>
  <c r="N19" i="46"/>
  <c r="A19" i="46" s="1"/>
  <c r="N7" i="46"/>
  <c r="A7" i="46" s="1"/>
  <c r="A22" i="46"/>
  <c r="N15" i="46"/>
  <c r="A15" i="46" s="1"/>
  <c r="N13" i="46"/>
  <c r="A13" i="46" s="1"/>
  <c r="N8" i="46"/>
  <c r="A8" i="46" s="1"/>
  <c r="N12" i="46"/>
  <c r="A12" i="46" s="1"/>
  <c r="N17" i="46"/>
  <c r="A17" i="46" s="1"/>
  <c r="N18" i="46"/>
  <c r="A18" i="46" s="1"/>
  <c r="N16" i="44"/>
  <c r="A16" i="44" s="1"/>
  <c r="N21" i="44"/>
  <c r="A21" i="44" s="1"/>
  <c r="N10" i="44"/>
  <c r="A10" i="44" s="1"/>
  <c r="N6" i="44"/>
  <c r="A6" i="44" s="1"/>
  <c r="N15" i="44"/>
  <c r="A15" i="44" s="1"/>
  <c r="N20" i="44"/>
  <c r="A20" i="44" s="1"/>
  <c r="N12" i="44"/>
  <c r="A12" i="44" s="1"/>
  <c r="N14" i="44"/>
  <c r="A14" i="44" s="1"/>
  <c r="N13" i="44"/>
  <c r="A13" i="44" s="1"/>
  <c r="N11" i="44"/>
  <c r="A11" i="44" s="1"/>
  <c r="N8" i="44"/>
  <c r="A8" i="44" s="1"/>
  <c r="N9" i="44"/>
  <c r="A9" i="44" s="1"/>
  <c r="N7" i="44"/>
  <c r="A7" i="44" s="1"/>
  <c r="A17" i="44"/>
  <c r="N18" i="44"/>
  <c r="A18" i="44" s="1"/>
  <c r="N22" i="44"/>
  <c r="A22" i="44" s="1"/>
  <c r="N19" i="44"/>
  <c r="A19" i="44" s="1"/>
  <c r="N28" i="51"/>
  <c r="A28" i="51" s="1"/>
  <c r="N13" i="51"/>
  <c r="A13" i="51" s="1"/>
  <c r="N25" i="51"/>
  <c r="A25" i="51" s="1"/>
  <c r="N6" i="51"/>
  <c r="A6" i="51" s="1"/>
  <c r="N29" i="51"/>
  <c r="A29" i="51" s="1"/>
  <c r="N30" i="51"/>
  <c r="A30" i="51" s="1"/>
  <c r="N16" i="51"/>
  <c r="A16" i="51" s="1"/>
  <c r="N15" i="51"/>
  <c r="A15" i="51" s="1"/>
  <c r="N7" i="51"/>
  <c r="A7" i="51" s="1"/>
  <c r="N18" i="51"/>
  <c r="A18" i="51" s="1"/>
  <c r="N20" i="51"/>
  <c r="A20" i="51" s="1"/>
  <c r="A22" i="51"/>
  <c r="N10" i="51"/>
  <c r="A10" i="51" s="1"/>
  <c r="N31" i="51"/>
  <c r="A31" i="51" s="1"/>
  <c r="N17" i="51"/>
  <c r="A17" i="51" s="1"/>
  <c r="N9" i="51"/>
  <c r="A9" i="51" s="1"/>
  <c r="N12" i="51"/>
  <c r="A12" i="51" s="1"/>
  <c r="N27" i="51"/>
  <c r="A27" i="51" s="1"/>
  <c r="N23" i="51"/>
  <c r="A23" i="51" s="1"/>
  <c r="N19" i="51"/>
  <c r="A19" i="51" s="1"/>
  <c r="M11" i="25"/>
  <c r="M6" i="25"/>
  <c r="M13" i="25"/>
  <c r="M8" i="25"/>
  <c r="M16" i="25"/>
  <c r="M15" i="25"/>
  <c r="M7" i="25"/>
  <c r="M12" i="25"/>
  <c r="J9" i="25" l="1"/>
  <c r="H9" i="25"/>
  <c r="M9" i="25" l="1"/>
  <c r="A14" i="25" l="1"/>
  <c r="N15" i="25"/>
  <c r="N13" i="25"/>
  <c r="N10" i="25"/>
  <c r="A10" i="25" s="1"/>
  <c r="N11" i="25"/>
  <c r="A11" i="25" s="1"/>
  <c r="N16" i="25"/>
  <c r="A16" i="25" s="1"/>
  <c r="A13" i="25"/>
  <c r="N7" i="25"/>
  <c r="A7" i="25" s="1"/>
  <c r="A15" i="25"/>
  <c r="N12" i="25"/>
  <c r="A12" i="25" s="1"/>
  <c r="N6" i="25"/>
  <c r="A6" i="25" s="1"/>
  <c r="N8" i="25"/>
  <c r="A8" i="25" s="1"/>
  <c r="N9" i="25"/>
  <c r="A9" i="25" s="1"/>
</calcChain>
</file>

<file path=xl/sharedStrings.xml><?xml version="1.0" encoding="utf-8"?>
<sst xmlns="http://schemas.openxmlformats.org/spreadsheetml/2006/main" count="420" uniqueCount="176">
  <si>
    <t>Poř.</t>
  </si>
  <si>
    <t>Jméno</t>
  </si>
  <si>
    <t>Oddíl</t>
  </si>
  <si>
    <t>Součet celkem</t>
  </si>
  <si>
    <t>Celkové pořadí</t>
  </si>
  <si>
    <t>60 m</t>
  </si>
  <si>
    <t>Dálka</t>
  </si>
  <si>
    <t>Hod raket.</t>
  </si>
  <si>
    <t>r.n</t>
  </si>
  <si>
    <t>Přek. dráha</t>
  </si>
  <si>
    <t>Hod medic.</t>
  </si>
  <si>
    <t>Atletický čtyřboj</t>
  </si>
  <si>
    <t>Chlapci mladší - 2008</t>
  </si>
  <si>
    <t>Dívky mladší - 2008</t>
  </si>
  <si>
    <t>Chlapci mladší - 2009</t>
  </si>
  <si>
    <t>Chlapci starší - 2007</t>
  </si>
  <si>
    <t>Chlapci starší - 2006</t>
  </si>
  <si>
    <t>Dívky mladší - 2009</t>
  </si>
  <si>
    <t>Dívky starší - 2007</t>
  </si>
  <si>
    <t>Dívky starší - 2006</t>
  </si>
  <si>
    <t>Gygalová Julie</t>
  </si>
  <si>
    <t>Kolmanová Lenka</t>
  </si>
  <si>
    <t>Mertlová Anna</t>
  </si>
  <si>
    <t>Pajerová Ema</t>
  </si>
  <si>
    <t>Vedralová Monika</t>
  </si>
  <si>
    <t>Batelková Veronika</t>
  </si>
  <si>
    <t>Cibulková Sára</t>
  </si>
  <si>
    <t>Čálková Nela</t>
  </si>
  <si>
    <t>Kotrbová Julie</t>
  </si>
  <si>
    <t>Kotrbová Nela</t>
  </si>
  <si>
    <t>Kovandová Lucie</t>
  </si>
  <si>
    <t>Lojková Monika</t>
  </si>
  <si>
    <t>Málková Lucie</t>
  </si>
  <si>
    <t>Hladiš Michal</t>
  </si>
  <si>
    <t>Horáček Jakub</t>
  </si>
  <si>
    <t>Středa Richard</t>
  </si>
  <si>
    <t>Udovenko Michael</t>
  </si>
  <si>
    <t>Bečvářová Barbora</t>
  </si>
  <si>
    <t>Chocholová Adéla</t>
  </si>
  <si>
    <t>Jezberová Johana</t>
  </si>
  <si>
    <t>Linková Denisa</t>
  </si>
  <si>
    <t>Pajerová Anna</t>
  </si>
  <si>
    <t>Pektor Oliver</t>
  </si>
  <si>
    <t>Pelikánová Nikola</t>
  </si>
  <si>
    <t>Veverková Klára</t>
  </si>
  <si>
    <t>Horáček Adam</t>
  </si>
  <si>
    <t>Lisý Vít</t>
  </si>
  <si>
    <t>Nešpor Daniel</t>
  </si>
  <si>
    <t>Rosenkranc Vít</t>
  </si>
  <si>
    <t>SKP Olympia KH</t>
  </si>
  <si>
    <t>Flachsová Vanesa</t>
  </si>
  <si>
    <t>Hulínská Adéla</t>
  </si>
  <si>
    <t>Kounická Ema</t>
  </si>
  <si>
    <t>Šlejmarová Natálie</t>
  </si>
  <si>
    <t>Žilka Matěj</t>
  </si>
  <si>
    <t xml:space="preserve">ŠSK Újezd n. L. </t>
  </si>
  <si>
    <t>Strnad Jiří</t>
  </si>
  <si>
    <t>Dolejší Veronika</t>
  </si>
  <si>
    <t xml:space="preserve">TJ Jiskra Zruč n. S. </t>
  </si>
  <si>
    <t>Svoboda Matěj</t>
  </si>
  <si>
    <t>Maxa Antonín</t>
  </si>
  <si>
    <t>Maxa Vojtěch</t>
  </si>
  <si>
    <t>Lapáčková Tereza</t>
  </si>
  <si>
    <t>SKP Nymburk</t>
  </si>
  <si>
    <t>Bauerová Dominika</t>
  </si>
  <si>
    <t>Černá Lenka</t>
  </si>
  <si>
    <t>Kuklíková Barbora</t>
  </si>
  <si>
    <t>Popr Miroslav</t>
  </si>
  <si>
    <t>Starý Šimon</t>
  </si>
  <si>
    <t>Klír Štěpán</t>
  </si>
  <si>
    <t>Marák Daniel</t>
  </si>
  <si>
    <t>Jeník Marek</t>
  </si>
  <si>
    <t>Šubr Ota</t>
  </si>
  <si>
    <t>Černá Lucie</t>
  </si>
  <si>
    <t>Krouželová Adéla</t>
  </si>
  <si>
    <t>Hobzík Ondra</t>
  </si>
  <si>
    <t>Říčany a Radošovice</t>
  </si>
  <si>
    <t>Drobný Matyáš</t>
  </si>
  <si>
    <t>Lacková Eliška</t>
  </si>
  <si>
    <t>Lacková Karolína</t>
  </si>
  <si>
    <t>Geist Patrik</t>
  </si>
  <si>
    <t>Sokol Kolín</t>
  </si>
  <si>
    <t>Kopelentová Adéla</t>
  </si>
  <si>
    <t>Kondrátová Natálie</t>
  </si>
  <si>
    <t>Pokorná Klára</t>
  </si>
  <si>
    <t>Sahulková Adéla</t>
  </si>
  <si>
    <t>Sauerová Elen</t>
  </si>
  <si>
    <t>Slavík Vojtěch</t>
  </si>
  <si>
    <t>Švach Jan</t>
  </si>
  <si>
    <t>Solom Jakub</t>
  </si>
  <si>
    <t>Šantrůček Kryštof</t>
  </si>
  <si>
    <t>Lichtenbergová Zuzana</t>
  </si>
  <si>
    <t>Bébrová Sofie</t>
  </si>
  <si>
    <t>Benešová Aneta</t>
  </si>
  <si>
    <t>Boubínová Adéla</t>
  </si>
  <si>
    <t>Budková Linda</t>
  </si>
  <si>
    <t>Dosedlová Jolana</t>
  </si>
  <si>
    <t>Nováková Valerie</t>
  </si>
  <si>
    <t>Studnická Klára</t>
  </si>
  <si>
    <t>Petrová Natálie</t>
  </si>
  <si>
    <t>Pokorná Veronika</t>
  </si>
  <si>
    <t>Aghová Karolína</t>
  </si>
  <si>
    <t>Prokešová Johana</t>
  </si>
  <si>
    <t>Veselá Zuzana</t>
  </si>
  <si>
    <t>Zajíčková Anna</t>
  </si>
  <si>
    <t>Hron Štěpán</t>
  </si>
  <si>
    <t>Kutil Filip</t>
  </si>
  <si>
    <t>Musil Ondřej</t>
  </si>
  <si>
    <t>Stehlík Patrik</t>
  </si>
  <si>
    <t>Svoboda Šimon</t>
  </si>
  <si>
    <t>Šulc Vojtěch</t>
  </si>
  <si>
    <t>Uhlář Matěj</t>
  </si>
  <si>
    <t>Heřmánek Kryštof</t>
  </si>
  <si>
    <t>Kolář Matěj</t>
  </si>
  <si>
    <t>Majdloch Jan</t>
  </si>
  <si>
    <t>Městec Králové</t>
  </si>
  <si>
    <t>Hanzlík Lukáš</t>
  </si>
  <si>
    <t>Karásková Aneta</t>
  </si>
  <si>
    <t>Dokoupilová Natálie</t>
  </si>
  <si>
    <t>Rygl Lukáš</t>
  </si>
  <si>
    <t>Maršonová Anežka</t>
  </si>
  <si>
    <t>Hlavička Vítek</t>
  </si>
  <si>
    <t>Fejfar Matěj</t>
  </si>
  <si>
    <t>Nováková Leona</t>
  </si>
  <si>
    <t>Jelínek Ondřej</t>
  </si>
  <si>
    <t>Neratovice</t>
  </si>
  <si>
    <t>Krajánková Tereza</t>
  </si>
  <si>
    <t>Sojka Šimon</t>
  </si>
  <si>
    <t>Hřivnová Anna Marie</t>
  </si>
  <si>
    <t>Janků Jan Tobiáš</t>
  </si>
  <si>
    <t>Kučerová Tereza</t>
  </si>
  <si>
    <t>Lenoch Jakub</t>
  </si>
  <si>
    <t>Pittner Josef</t>
  </si>
  <si>
    <t>Trédlová Alice</t>
  </si>
  <si>
    <t>Peffek Matěj</t>
  </si>
  <si>
    <t>Český Brod</t>
  </si>
  <si>
    <t>Záruba Lukáš</t>
  </si>
  <si>
    <t>Náprstková Barbora</t>
  </si>
  <si>
    <t>Króliczková Michaela</t>
  </si>
  <si>
    <t>Pačesová Rozálie</t>
  </si>
  <si>
    <t>Šabatková Veronika</t>
  </si>
  <si>
    <t>Palová Anna</t>
  </si>
  <si>
    <t>Vaněk Daniel</t>
  </si>
  <si>
    <t>Vašina Jakub</t>
  </si>
  <si>
    <t>Pešavová Sofie</t>
  </si>
  <si>
    <t>Bergmanová Eliška</t>
  </si>
  <si>
    <t>Urban Pavel</t>
  </si>
  <si>
    <t>Ciniburková Julie</t>
  </si>
  <si>
    <t>Černá Bára</t>
  </si>
  <si>
    <t>Cichovská Marie</t>
  </si>
  <si>
    <t>Čepeláková Karla</t>
  </si>
  <si>
    <t>Milatová Julie</t>
  </si>
  <si>
    <t>Rosmarin Matěj</t>
  </si>
  <si>
    <t>Blechová Nikola</t>
  </si>
  <si>
    <t>Vavák Šimon</t>
  </si>
  <si>
    <t>Černý Jonáš</t>
  </si>
  <si>
    <t>Botková Veronika</t>
  </si>
  <si>
    <t>Brabencová Michaela</t>
  </si>
  <si>
    <t>Foret Martin</t>
  </si>
  <si>
    <t>Tománek Šimon</t>
  </si>
  <si>
    <t>Dočkalová Natálie</t>
  </si>
  <si>
    <t>Dzwinczuk Kryštof</t>
  </si>
  <si>
    <t>Hlaváčková Michaela</t>
  </si>
  <si>
    <t>Matyášová Kateřina</t>
  </si>
  <si>
    <t>Náprstek Radek</t>
  </si>
  <si>
    <t>Komrska Adam</t>
  </si>
  <si>
    <t>Roubíček Petr</t>
  </si>
  <si>
    <t>Vopařil Tomáš</t>
  </si>
  <si>
    <t>Vaňková Anežka</t>
  </si>
  <si>
    <t>Výborný David</t>
  </si>
  <si>
    <t>Němcová Jana</t>
  </si>
  <si>
    <t>Nováková Ilona</t>
  </si>
  <si>
    <t>Hanzlík Tomáš</t>
  </si>
  <si>
    <t>Trešlová Johana</t>
  </si>
  <si>
    <t>Člunk. běh</t>
  </si>
  <si>
    <t>Kvasnička Matěj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</si>
</sst>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2"/>
      <color theme="9" tint="-0.249977111117893"/>
      <name val="Arial"/>
      <family val="2"/>
      <charset val="238"/>
    </font>
    <font>
      <b/>
      <sz val="12"/>
      <color rgb="FF002060"/>
      <name val="Arial"/>
      <family val="2"/>
      <charset val="238"/>
    </font>
    <font>
      <b/>
      <sz val="12"/>
      <color rgb="FFFFC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/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3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3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3"/>
      </bottom>
      <diagonal/>
    </border>
    <border>
      <left style="medium">
        <color indexed="64"/>
      </left>
      <right/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14" fontId="2" fillId="0" borderId="0" xfId="0" applyNumberFormat="1" applyFont="1" applyBorder="1" applyAlignment="1">
      <alignment horizontal="left"/>
    </xf>
    <xf numFmtId="0" fontId="0" fillId="0" borderId="0" xfId="0" applyFont="1"/>
    <xf numFmtId="0" fontId="3" fillId="0" borderId="0" xfId="0" applyFont="1" applyAlignment="1"/>
    <xf numFmtId="0" fontId="0" fillId="0" borderId="0" xfId="0" applyBorder="1"/>
    <xf numFmtId="16" fontId="0" fillId="0" borderId="0" xfId="0" applyNumberFormat="1"/>
    <xf numFmtId="1" fontId="0" fillId="5" borderId="8" xfId="0" applyNumberFormat="1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</xf>
    <xf numFmtId="1" fontId="0" fillId="5" borderId="11" xfId="0" applyNumberFormat="1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</xf>
    <xf numFmtId="0" fontId="4" fillId="5" borderId="7" xfId="0" applyFont="1" applyFill="1" applyBorder="1" applyAlignment="1" applyProtection="1">
      <alignment horizontal="center" vertical="center"/>
    </xf>
    <xf numFmtId="1" fontId="0" fillId="5" borderId="12" xfId="0" applyNumberFormat="1" applyFont="1" applyFill="1" applyBorder="1" applyAlignment="1" applyProtection="1">
      <alignment horizontal="center" vertical="center"/>
    </xf>
    <xf numFmtId="0" fontId="0" fillId="4" borderId="8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ont="1" applyFill="1" applyBorder="1" applyAlignment="1" applyProtection="1">
      <alignment horizontal="center" vertical="center"/>
      <protection locked="0"/>
    </xf>
    <xf numFmtId="1" fontId="0" fillId="3" borderId="8" xfId="0" applyNumberFormat="1" applyFont="1" applyFill="1" applyBorder="1" applyAlignment="1" applyProtection="1">
      <alignment horizontal="center" vertical="center"/>
      <protection locked="0"/>
    </xf>
    <xf numFmtId="1" fontId="0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left" indent="1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4" fillId="0" borderId="22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center"/>
    </xf>
    <xf numFmtId="0" fontId="4" fillId="0" borderId="24" xfId="0" applyNumberFormat="1" applyFont="1" applyBorder="1" applyAlignment="1">
      <alignment horizontal="center"/>
    </xf>
    <xf numFmtId="0" fontId="0" fillId="0" borderId="11" xfId="0" applyFont="1" applyBorder="1" applyAlignment="1" applyProtection="1">
      <alignment horizontal="left" indent="1"/>
      <protection locked="0"/>
    </xf>
    <xf numFmtId="164" fontId="0" fillId="2" borderId="8" xfId="0" applyNumberFormat="1" applyFont="1" applyFill="1" applyBorder="1" applyAlignment="1" applyProtection="1">
      <alignment horizontal="center" vertical="center"/>
      <protection locked="0"/>
    </xf>
    <xf numFmtId="164" fontId="0" fillId="2" borderId="11" xfId="0" applyNumberFormat="1" applyFont="1" applyFill="1" applyBorder="1" applyAlignment="1" applyProtection="1">
      <alignment horizontal="center" vertical="center"/>
      <protection locked="0"/>
    </xf>
    <xf numFmtId="164" fontId="0" fillId="6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left" indent="1"/>
      <protection locked="0"/>
    </xf>
    <xf numFmtId="0" fontId="0" fillId="2" borderId="10" xfId="0" applyFont="1" applyFill="1" applyBorder="1" applyAlignment="1" applyProtection="1">
      <alignment horizontal="center" vertical="center"/>
    </xf>
    <xf numFmtId="0" fontId="0" fillId="3" borderId="10" xfId="0" applyFont="1" applyFill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center" vertical="center"/>
    </xf>
    <xf numFmtId="164" fontId="0" fillId="6" borderId="8" xfId="0" applyNumberFormat="1" applyFont="1" applyFill="1" applyBorder="1" applyAlignment="1" applyProtection="1">
      <alignment horizontal="center" vertical="center"/>
      <protection locked="0"/>
    </xf>
    <xf numFmtId="0" fontId="0" fillId="6" borderId="10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left" inden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>
      <alignment horizontal="center" vertical="center"/>
    </xf>
    <xf numFmtId="0" fontId="0" fillId="4" borderId="7" xfId="0" applyFont="1" applyFill="1" applyBorder="1" applyAlignment="1" applyProtection="1">
      <alignment horizontal="center" vertical="center"/>
    </xf>
    <xf numFmtId="164" fontId="0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6" borderId="7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indent="1"/>
      <protection locked="0"/>
    </xf>
    <xf numFmtId="0" fontId="0" fillId="0" borderId="11" xfId="0" applyBorder="1" applyAlignment="1" applyProtection="1">
      <alignment horizontal="left" indent="1"/>
      <protection locked="0"/>
    </xf>
    <xf numFmtId="0" fontId="0" fillId="0" borderId="10" xfId="0" applyBorder="1" applyAlignment="1" applyProtection="1">
      <alignment horizontal="left" indent="1"/>
      <protection locked="0"/>
    </xf>
    <xf numFmtId="0" fontId="0" fillId="0" borderId="6" xfId="0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14" fontId="1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4" fillId="6" borderId="19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7" xfId="0" applyFont="1" applyBorder="1" applyAlignment="1" applyProtection="1">
      <alignment horizontal="left" indent="1"/>
      <protection locked="0"/>
    </xf>
    <xf numFmtId="0" fontId="4" fillId="0" borderId="33" xfId="0" applyNumberFormat="1" applyFont="1" applyBorder="1" applyAlignment="1">
      <alignment horizontal="center"/>
    </xf>
    <xf numFmtId="0" fontId="4" fillId="0" borderId="34" xfId="0" applyNumberFormat="1" applyFont="1" applyBorder="1" applyAlignment="1">
      <alignment horizontal="center"/>
    </xf>
    <xf numFmtId="0" fontId="4" fillId="0" borderId="35" xfId="0" applyNumberFormat="1" applyFont="1" applyBorder="1" applyAlignment="1">
      <alignment horizontal="center"/>
    </xf>
    <xf numFmtId="0" fontId="0" fillId="0" borderId="13" xfId="0" applyFont="1" applyFill="1" applyBorder="1" applyAlignment="1" applyProtection="1">
      <alignment horizontal="center"/>
      <protection locked="0"/>
    </xf>
    <xf numFmtId="164" fontId="0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ont="1" applyFill="1" applyBorder="1" applyAlignment="1" applyProtection="1">
      <alignment horizontal="center"/>
      <protection locked="0"/>
    </xf>
    <xf numFmtId="0" fontId="0" fillId="4" borderId="12" xfId="0" applyNumberFormat="1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164" fontId="0" fillId="2" borderId="11" xfId="0" applyNumberFormat="1" applyFont="1" applyFill="1" applyBorder="1" applyAlignment="1" applyProtection="1">
      <alignment horizontal="center"/>
      <protection locked="0"/>
    </xf>
    <xf numFmtId="164" fontId="0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59999389629810485"/>
  </sheetPr>
  <dimension ref="A1:T44"/>
  <sheetViews>
    <sheetView zoomScaleNormal="100" workbookViewId="0">
      <selection activeCell="M14" sqref="M14"/>
    </sheetView>
  </sheetViews>
  <sheetFormatPr defaultRowHeight="12.75" x14ac:dyDescent="0.2"/>
  <cols>
    <col min="1" max="1" width="7" customWidth="1"/>
    <col min="2" max="2" width="26.7109375" customWidth="1"/>
    <col min="3" max="3" width="7.42578125" customWidth="1"/>
    <col min="4" max="4" width="20.7109375" customWidth="1"/>
    <col min="5" max="5" width="8.28515625" customWidth="1"/>
    <col min="6" max="6" width="5.28515625" customWidth="1"/>
    <col min="7" max="7" width="8.28515625" customWidth="1"/>
    <col min="8" max="8" width="5.28515625" customWidth="1"/>
    <col min="9" max="9" width="8.28515625" customWidth="1"/>
    <col min="10" max="10" width="5.28515625" customWidth="1"/>
    <col min="11" max="11" width="8.28515625" customWidth="1"/>
    <col min="12" max="12" width="5.28515625" customWidth="1"/>
    <col min="13" max="13" width="8.28515625" customWidth="1"/>
    <col min="14" max="14" width="9" customWidth="1"/>
    <col min="15" max="15" width="9.7109375" customWidth="1"/>
  </cols>
  <sheetData>
    <row r="1" spans="1:20" ht="26.25" x14ac:dyDescent="0.4">
      <c r="A1" s="49" t="s">
        <v>11</v>
      </c>
      <c r="B1" s="49"/>
      <c r="C1" s="49"/>
      <c r="D1" s="1"/>
      <c r="E1" s="1"/>
      <c r="F1" s="1"/>
      <c r="G1" s="1"/>
      <c r="H1" s="1"/>
      <c r="I1" s="50" t="s">
        <v>14</v>
      </c>
      <c r="J1" s="50"/>
      <c r="K1" s="50"/>
      <c r="L1" s="50"/>
      <c r="M1" s="50"/>
      <c r="N1" s="50"/>
      <c r="O1" s="3"/>
    </row>
    <row r="2" spans="1:20" ht="6" customHeight="1" thickBot="1" x14ac:dyDescent="0.25"/>
    <row r="3" spans="1:20" s="2" customFormat="1" ht="13.5" customHeight="1" thickBot="1" x14ac:dyDescent="0.25">
      <c r="A3" s="69" t="s">
        <v>0</v>
      </c>
      <c r="B3" s="61" t="s">
        <v>1</v>
      </c>
      <c r="C3" s="59" t="s">
        <v>8</v>
      </c>
      <c r="D3" s="63" t="s">
        <v>2</v>
      </c>
      <c r="E3" s="65" t="s">
        <v>9</v>
      </c>
      <c r="F3" s="67" t="s">
        <v>0</v>
      </c>
      <c r="G3" s="71" t="s">
        <v>6</v>
      </c>
      <c r="H3" s="73" t="s">
        <v>0</v>
      </c>
      <c r="I3" s="75" t="s">
        <v>7</v>
      </c>
      <c r="J3" s="77" t="s">
        <v>0</v>
      </c>
      <c r="K3" s="53" t="s">
        <v>174</v>
      </c>
      <c r="L3" s="51" t="s">
        <v>0</v>
      </c>
      <c r="M3" s="55" t="s">
        <v>3</v>
      </c>
      <c r="N3" s="57" t="s">
        <v>4</v>
      </c>
    </row>
    <row r="4" spans="1:20" s="2" customFormat="1" ht="18.75" customHeight="1" thickBot="1" x14ac:dyDescent="0.25">
      <c r="A4" s="70"/>
      <c r="B4" s="62"/>
      <c r="C4" s="60"/>
      <c r="D4" s="64"/>
      <c r="E4" s="66"/>
      <c r="F4" s="68"/>
      <c r="G4" s="72"/>
      <c r="H4" s="74"/>
      <c r="I4" s="76"/>
      <c r="J4" s="78"/>
      <c r="K4" s="54"/>
      <c r="L4" s="52"/>
      <c r="M4" s="56"/>
      <c r="N4" s="58"/>
    </row>
    <row r="5" spans="1:20" ht="5.25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0" ht="18" customHeight="1" x14ac:dyDescent="0.2">
      <c r="A6" s="18">
        <f>IF(N6&lt;&gt;"",N6,"")</f>
        <v>1</v>
      </c>
      <c r="B6" s="44" t="s">
        <v>114</v>
      </c>
      <c r="C6" s="25">
        <v>2009</v>
      </c>
      <c r="D6" s="26" t="s">
        <v>63</v>
      </c>
      <c r="E6" s="22">
        <v>21.4</v>
      </c>
      <c r="F6" s="27">
        <f>IF(E6&lt;&gt;"",+RANK(E6,E$6:E$16,1),"")</f>
        <v>1</v>
      </c>
      <c r="G6" s="14">
        <v>382</v>
      </c>
      <c r="H6" s="28">
        <f>IF(G6&lt;&gt;"",+RANK(G6,G$6:G$16,0),"")</f>
        <v>1</v>
      </c>
      <c r="I6" s="12">
        <v>2450</v>
      </c>
      <c r="J6" s="29">
        <f>IF(I6&lt;&gt;"",+RANK(I6,I$6:I$16,0),"")</f>
        <v>1</v>
      </c>
      <c r="K6" s="30">
        <v>43.9</v>
      </c>
      <c r="L6" s="31">
        <f>IF(K6&lt;&gt;"",+RANK(K6,K$6:K$16,1),"")</f>
        <v>1</v>
      </c>
      <c r="M6" s="6">
        <f>IF(AND(F6&lt;&gt;"",H6&lt;&gt;"",J6&lt;&gt;"",L6&lt;&gt;""),F6+H6+J6+L6,"")</f>
        <v>4</v>
      </c>
      <c r="N6" s="7">
        <f>IF(M6&lt;&gt;"",+RANK(M6,M$6:M$16,1),"")</f>
        <v>1</v>
      </c>
    </row>
    <row r="7" spans="1:20" ht="18" customHeight="1" x14ac:dyDescent="0.2">
      <c r="A7" s="19">
        <f>IF(N7&lt;&gt;"",N7,"")</f>
        <v>2</v>
      </c>
      <c r="B7" s="45" t="s">
        <v>132</v>
      </c>
      <c r="C7" s="17">
        <v>2009</v>
      </c>
      <c r="D7" s="16" t="s">
        <v>125</v>
      </c>
      <c r="E7" s="23">
        <v>22.3</v>
      </c>
      <c r="F7" s="32">
        <f>IF(E7&lt;&gt;"",+RANK(E7,E$6:E$16,1),"")</f>
        <v>2</v>
      </c>
      <c r="G7" s="15">
        <v>315</v>
      </c>
      <c r="H7" s="33">
        <f>IF(G7&lt;&gt;"",+RANK(G7,G$6:G$16,0),"")</f>
        <v>2</v>
      </c>
      <c r="I7" s="13">
        <v>1750</v>
      </c>
      <c r="J7" s="34">
        <f>IF(I7&lt;&gt;"",+RANK(I7,I$6:I$16,0),"")</f>
        <v>2</v>
      </c>
      <c r="K7" s="24">
        <v>44.8</v>
      </c>
      <c r="L7" s="35">
        <f>IF(K7&lt;&gt;"",+RANK(K7,K$6:K$16,1),"")</f>
        <v>2</v>
      </c>
      <c r="M7" s="8">
        <f>IF(AND(F7&lt;&gt;"",H7&lt;&gt;"",J7&lt;&gt;"",L7&lt;&gt;""),F7+H7+J7+L7,"")</f>
        <v>8</v>
      </c>
      <c r="N7" s="9">
        <f>IF(M7&lt;&gt;"",+RANK(M7,M$6:M$16,1),"")</f>
        <v>2</v>
      </c>
    </row>
    <row r="8" spans="1:20" ht="18" customHeight="1" x14ac:dyDescent="0.2">
      <c r="A8" s="19">
        <f>IF(N8&lt;&gt;"",N8,"")</f>
        <v>3</v>
      </c>
      <c r="B8" s="45" t="s">
        <v>113</v>
      </c>
      <c r="C8" s="17">
        <v>2009</v>
      </c>
      <c r="D8" s="47" t="s">
        <v>63</v>
      </c>
      <c r="E8" s="23">
        <v>25</v>
      </c>
      <c r="F8" s="32">
        <f>IF(E8&lt;&gt;"",+RANK(E8,E$6:E$16,1),"")</f>
        <v>4</v>
      </c>
      <c r="G8" s="15">
        <v>314</v>
      </c>
      <c r="H8" s="33">
        <f>IF(G8&lt;&gt;"",+RANK(G8,G$6:G$16,0),"")</f>
        <v>3</v>
      </c>
      <c r="I8" s="13">
        <v>1410</v>
      </c>
      <c r="J8" s="34">
        <f>IF(I8&lt;&gt;"",+RANK(I8,I$6:I$16,0),"")</f>
        <v>3</v>
      </c>
      <c r="K8" s="24">
        <v>47.1</v>
      </c>
      <c r="L8" s="35">
        <f>IF(K8&lt;&gt;"",+RANK(K8,K$6:K$16,1),"")</f>
        <v>3</v>
      </c>
      <c r="M8" s="8">
        <f>IF(AND(F8&lt;&gt;"",H8&lt;&gt;"",J8&lt;&gt;"",L8&lt;&gt;""),F8+H8+J8+L8,"")</f>
        <v>13</v>
      </c>
      <c r="N8" s="9">
        <f>IF(M8&lt;&gt;"",+RANK(M8,M$6:M$16,1),"")</f>
        <v>3</v>
      </c>
      <c r="S8" s="5"/>
      <c r="T8" s="5"/>
    </row>
    <row r="9" spans="1:20" ht="18" customHeight="1" x14ac:dyDescent="0.2">
      <c r="A9" s="19">
        <f>IF(N9&lt;&gt;"",N9,"")</f>
        <v>4</v>
      </c>
      <c r="B9" s="45" t="s">
        <v>60</v>
      </c>
      <c r="C9" s="17">
        <v>2009</v>
      </c>
      <c r="D9" s="47" t="s">
        <v>58</v>
      </c>
      <c r="E9" s="23">
        <v>24.2</v>
      </c>
      <c r="F9" s="32">
        <f>IF(E9&lt;&gt;"",+RANK(E9,E$6:E$16,1),"")</f>
        <v>3</v>
      </c>
      <c r="G9" s="15">
        <v>305</v>
      </c>
      <c r="H9" s="33">
        <f>IF(G9&lt;&gt;"",+RANK(G9,G$6:G$16,0),"")</f>
        <v>4</v>
      </c>
      <c r="I9" s="13">
        <v>1150</v>
      </c>
      <c r="J9" s="34">
        <f>IF(I9&lt;&gt;"",+RANK(I9,I$6:I$16,0),"")</f>
        <v>4</v>
      </c>
      <c r="K9" s="24">
        <v>47.1</v>
      </c>
      <c r="L9" s="35">
        <f>IF(K9&lt;&gt;"",+RANK(K9,K$6:K$16,1),"")</f>
        <v>3</v>
      </c>
      <c r="M9" s="8">
        <f>IF(AND(F9&lt;&gt;"",H9&lt;&gt;"",J9&lt;&gt;"",L9&lt;&gt;""),F9+H9+J9+L9,"")</f>
        <v>14</v>
      </c>
      <c r="N9" s="9">
        <f>IF(M9&lt;&gt;"",+RANK(M9,M$6:M$16,1),"")</f>
        <v>4</v>
      </c>
    </row>
    <row r="10" spans="1:20" ht="18" customHeight="1" x14ac:dyDescent="0.2">
      <c r="A10" s="19">
        <f>IF(N10&lt;&gt;"",N10,"")</f>
        <v>5</v>
      </c>
      <c r="B10" s="45" t="s">
        <v>112</v>
      </c>
      <c r="C10" s="17">
        <v>2009</v>
      </c>
      <c r="D10" s="16" t="s">
        <v>63</v>
      </c>
      <c r="E10" s="23">
        <v>25</v>
      </c>
      <c r="F10" s="32">
        <f>IF(E10&lt;&gt;"",+RANK(E10,E$6:E$16,1),"")</f>
        <v>4</v>
      </c>
      <c r="G10" s="15">
        <v>265</v>
      </c>
      <c r="H10" s="33">
        <f>IF(G10&lt;&gt;"",+RANK(G10,G$6:G$16,0),"")</f>
        <v>6</v>
      </c>
      <c r="I10" s="13">
        <v>1030</v>
      </c>
      <c r="J10" s="34">
        <f>IF(I10&lt;&gt;"",+RANK(I10,I$6:I$16,0),"")</f>
        <v>6</v>
      </c>
      <c r="K10" s="24">
        <v>48.8</v>
      </c>
      <c r="L10" s="35">
        <f>IF(K10&lt;&gt;"",+RANK(K10,K$6:K$16,1),"")</f>
        <v>5</v>
      </c>
      <c r="M10" s="8">
        <f>IF(AND(F10&lt;&gt;"",H10&lt;&gt;"",J10&lt;&gt;"",L10&lt;&gt;""),F10+H10+J10+L10,"")</f>
        <v>21</v>
      </c>
      <c r="N10" s="9">
        <f>IF(M10&lt;&gt;"",+RANK(M10,M$6:M$16,1),"")</f>
        <v>5</v>
      </c>
    </row>
    <row r="11" spans="1:20" ht="18" customHeight="1" x14ac:dyDescent="0.2">
      <c r="A11" s="19">
        <f>IF(N11&lt;&gt;"",N11,"")</f>
        <v>6</v>
      </c>
      <c r="B11" s="45" t="s">
        <v>161</v>
      </c>
      <c r="C11" s="17">
        <v>2009</v>
      </c>
      <c r="D11" s="47" t="s">
        <v>115</v>
      </c>
      <c r="E11" s="23">
        <v>25.3</v>
      </c>
      <c r="F11" s="32">
        <f>IF(E11&lt;&gt;"",+RANK(E11,E$6:E$16,1),"")</f>
        <v>6</v>
      </c>
      <c r="G11" s="15">
        <v>293</v>
      </c>
      <c r="H11" s="33">
        <f>IF(G11&lt;&gt;"",+RANK(G11,G$6:G$16,0),"")</f>
        <v>5</v>
      </c>
      <c r="I11" s="13">
        <v>1120</v>
      </c>
      <c r="J11" s="34">
        <f>IF(I11&lt;&gt;"",+RANK(I11,I$6:I$16,0),"")</f>
        <v>5</v>
      </c>
      <c r="K11" s="24">
        <v>49.1</v>
      </c>
      <c r="L11" s="35">
        <f>IF(K11&lt;&gt;"",+RANK(K11,K$6:K$16,1),"")</f>
        <v>6</v>
      </c>
      <c r="M11" s="8">
        <f>IF(AND(F11&lt;&gt;"",H11&lt;&gt;"",J11&lt;&gt;"",L11&lt;&gt;""),F11+H11+J11+L11,"")</f>
        <v>22</v>
      </c>
      <c r="N11" s="9">
        <f>IF(M11&lt;&gt;"",+RANK(M11,M$6:M$16,1),"")</f>
        <v>6</v>
      </c>
    </row>
    <row r="12" spans="1:20" ht="18" customHeight="1" x14ac:dyDescent="0.2">
      <c r="A12" s="19">
        <f>IF(N12&lt;&gt;"",N12,"")</f>
        <v>7</v>
      </c>
      <c r="B12" s="45" t="s">
        <v>116</v>
      </c>
      <c r="C12" s="17">
        <v>2009</v>
      </c>
      <c r="D12" s="16" t="s">
        <v>115</v>
      </c>
      <c r="E12" s="23">
        <v>26.4</v>
      </c>
      <c r="F12" s="32">
        <f>IF(E12&lt;&gt;"",+RANK(E12,E$6:E$16,1),"")</f>
        <v>8</v>
      </c>
      <c r="G12" s="15">
        <v>244</v>
      </c>
      <c r="H12" s="33">
        <f>IF(G12&lt;&gt;"",+RANK(G12,G$6:G$16,0),"")</f>
        <v>9</v>
      </c>
      <c r="I12" s="13">
        <v>940</v>
      </c>
      <c r="J12" s="34">
        <f>IF(I12&lt;&gt;"",+RANK(I12,I$6:I$16,0),"")</f>
        <v>7</v>
      </c>
      <c r="K12" s="24">
        <v>53</v>
      </c>
      <c r="L12" s="35">
        <f>IF(K12&lt;&gt;"",+RANK(K12,K$6:K$16,1),"")</f>
        <v>9</v>
      </c>
      <c r="M12" s="8">
        <f>IF(AND(F12&lt;&gt;"",H12&lt;&gt;"",J12&lt;&gt;"",L12&lt;&gt;""),F12+H12+J12+L12,"")</f>
        <v>33</v>
      </c>
      <c r="N12" s="9">
        <f>IF(M12&lt;&gt;"",+RANK(M12,M$6:M$16,1),"")</f>
        <v>7</v>
      </c>
    </row>
    <row r="13" spans="1:20" ht="18" customHeight="1" x14ac:dyDescent="0.2">
      <c r="A13" s="19">
        <f>IF(N13&lt;&gt;"",N13,"")</f>
        <v>8</v>
      </c>
      <c r="B13" s="21" t="s">
        <v>164</v>
      </c>
      <c r="C13" s="17">
        <v>2009</v>
      </c>
      <c r="D13" s="16" t="s">
        <v>135</v>
      </c>
      <c r="E13" s="23">
        <v>27.2</v>
      </c>
      <c r="F13" s="32">
        <f>IF(E13&lt;&gt;"",+RANK(E13,E$6:E$16,1),"")</f>
        <v>9</v>
      </c>
      <c r="G13" s="15">
        <v>255</v>
      </c>
      <c r="H13" s="33">
        <f>IF(G13&lt;&gt;"",+RANK(G13,G$6:G$16,0),"")</f>
        <v>7</v>
      </c>
      <c r="I13" s="13">
        <v>800</v>
      </c>
      <c r="J13" s="34">
        <f>IF(I13&lt;&gt;"",+RANK(I13,I$6:I$16,0),"")</f>
        <v>8</v>
      </c>
      <c r="K13" s="24">
        <v>53.3</v>
      </c>
      <c r="L13" s="35">
        <f>IF(K13&lt;&gt;"",+RANK(K13,K$6:K$16,1),"")</f>
        <v>10</v>
      </c>
      <c r="M13" s="8">
        <f>IF(AND(F13&lt;&gt;"",H13&lt;&gt;"",J13&lt;&gt;"",L13&lt;&gt;""),F13+H13+J13+L13,"")</f>
        <v>34</v>
      </c>
      <c r="N13" s="9">
        <f>IF(M13&lt;&gt;"",+RANK(M13,M$6:M$16,1),"")</f>
        <v>8</v>
      </c>
    </row>
    <row r="14" spans="1:20" ht="18" customHeight="1" x14ac:dyDescent="0.2">
      <c r="A14" s="19">
        <f>IF(N14&lt;&gt;"",N14,"")</f>
        <v>9</v>
      </c>
      <c r="B14" s="45" t="s">
        <v>172</v>
      </c>
      <c r="C14" s="17">
        <v>2010</v>
      </c>
      <c r="D14" s="47" t="s">
        <v>115</v>
      </c>
      <c r="E14" s="23">
        <v>25.4</v>
      </c>
      <c r="F14" s="32">
        <f>IF(E14&lt;&gt;"",+RANK(E14,E$6:E$16,1),"")</f>
        <v>7</v>
      </c>
      <c r="G14" s="15">
        <v>233</v>
      </c>
      <c r="H14" s="33">
        <f>IF(G14&lt;&gt;"",+RANK(G14,G$6:G$16,0),"")</f>
        <v>10</v>
      </c>
      <c r="I14" s="13">
        <v>710</v>
      </c>
      <c r="J14" s="34">
        <f>IF(I14&lt;&gt;"",+RANK(I14,I$6:I$16,0),"")</f>
        <v>9</v>
      </c>
      <c r="K14" s="24">
        <v>51.1</v>
      </c>
      <c r="L14" s="35">
        <f>IF(K14&lt;&gt;"",+RANK(K14,K$6:K$16,1),"")</f>
        <v>8</v>
      </c>
      <c r="M14" s="8">
        <f>IF(AND(F14&lt;&gt;"",H14&lt;&gt;"",J14&lt;&gt;"",L14&lt;&gt;""),F14+H14+J14+L14,"")</f>
        <v>34</v>
      </c>
      <c r="N14" s="9">
        <v>9</v>
      </c>
    </row>
    <row r="15" spans="1:20" ht="18" customHeight="1" x14ac:dyDescent="0.2">
      <c r="A15" s="19">
        <f>IF(N15&lt;&gt;"",N15,"")</f>
        <v>10</v>
      </c>
      <c r="B15" s="45" t="s">
        <v>155</v>
      </c>
      <c r="C15" s="17">
        <v>2009</v>
      </c>
      <c r="D15" s="16" t="s">
        <v>135</v>
      </c>
      <c r="E15" s="23">
        <v>27.4</v>
      </c>
      <c r="F15" s="32">
        <f>IF(E15&lt;&gt;"",+RANK(E15,E$6:E$16,1),"")</f>
        <v>10</v>
      </c>
      <c r="G15" s="15">
        <v>249</v>
      </c>
      <c r="H15" s="33">
        <f>IF(G15&lt;&gt;"",+RANK(G15,G$6:G$16,0),"")</f>
        <v>8</v>
      </c>
      <c r="I15" s="13">
        <v>570</v>
      </c>
      <c r="J15" s="34">
        <f>IF(I15&lt;&gt;"",+RANK(I15,I$6:I$16,0),"")</f>
        <v>10</v>
      </c>
      <c r="K15" s="24">
        <v>49.2</v>
      </c>
      <c r="L15" s="35">
        <f>IF(K15&lt;&gt;"",+RANK(K15,K$6:K$16,1),"")</f>
        <v>7</v>
      </c>
      <c r="M15" s="8">
        <f>IF(AND(F15&lt;&gt;"",H15&lt;&gt;"",J15&lt;&gt;"",L15&lt;&gt;""),F15+H15+J15+L15,"")</f>
        <v>35</v>
      </c>
      <c r="N15" s="9">
        <f>IF(M15&lt;&gt;"",+RANK(M15,M$6:M$16,1),"")</f>
        <v>10</v>
      </c>
    </row>
    <row r="16" spans="1:20" ht="18" customHeight="1" thickBot="1" x14ac:dyDescent="0.25">
      <c r="A16" s="20">
        <f>IF(N16&lt;&gt;"",N16,"")</f>
        <v>11</v>
      </c>
      <c r="B16" s="48" t="s">
        <v>158</v>
      </c>
      <c r="C16" s="86">
        <v>2009</v>
      </c>
      <c r="D16" s="82" t="s">
        <v>135</v>
      </c>
      <c r="E16" s="87">
        <v>37.299999999999997</v>
      </c>
      <c r="F16" s="39">
        <f>IF(E16&lt;&gt;"",+RANK(E16,E$6:E$16,1),"")</f>
        <v>11</v>
      </c>
      <c r="G16" s="88">
        <v>82</v>
      </c>
      <c r="H16" s="40">
        <f>IF(G16&lt;&gt;"",+RANK(G16,G$6:G$16,0),"")</f>
        <v>11</v>
      </c>
      <c r="I16" s="89">
        <v>310</v>
      </c>
      <c r="J16" s="41">
        <f>IF(I16&lt;&gt;"",+RANK(I16,I$6:I$16,0),"")</f>
        <v>11</v>
      </c>
      <c r="K16" s="42">
        <v>65.900000000000006</v>
      </c>
      <c r="L16" s="43">
        <f>IF(K16&lt;&gt;"",+RANK(K16,K$6:K$16,1),"")</f>
        <v>11</v>
      </c>
      <c r="M16" s="11">
        <f>IF(AND(F16&lt;&gt;"",H16&lt;&gt;"",J16&lt;&gt;"",L16&lt;&gt;""),F16+H16+J16+L16,"")</f>
        <v>44</v>
      </c>
      <c r="N16" s="10">
        <f>IF(M16&lt;&gt;"",+RANK(M16,M$6:M$16,1),"")</f>
        <v>11</v>
      </c>
    </row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</sheetData>
  <sortState ref="A6:N16">
    <sortCondition ref="A6:A16"/>
    <sortCondition ref="H6:H16"/>
  </sortState>
  <mergeCells count="16">
    <mergeCell ref="A1:C1"/>
    <mergeCell ref="I1:N1"/>
    <mergeCell ref="L3:L4"/>
    <mergeCell ref="K3:K4"/>
    <mergeCell ref="M3:M4"/>
    <mergeCell ref="N3:N4"/>
    <mergeCell ref="C3:C4"/>
    <mergeCell ref="B3:B4"/>
    <mergeCell ref="D3:D4"/>
    <mergeCell ref="E3:E4"/>
    <mergeCell ref="F3:F4"/>
    <mergeCell ref="A3:A4"/>
    <mergeCell ref="G3:G4"/>
    <mergeCell ref="H3:H4"/>
    <mergeCell ref="I3:I4"/>
    <mergeCell ref="J3:J4"/>
  </mergeCells>
  <pageMargins left="0.7" right="0.7" top="0.78740157499999996" bottom="0.78740157499999996" header="0.3" footer="0.3"/>
  <pageSetup paperSize="9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59999389629810485"/>
  </sheetPr>
  <dimension ref="A1:T45"/>
  <sheetViews>
    <sheetView zoomScaleNormal="100" workbookViewId="0">
      <selection activeCell="N17" sqref="N17"/>
    </sheetView>
  </sheetViews>
  <sheetFormatPr defaultRowHeight="12.75" x14ac:dyDescent="0.2"/>
  <cols>
    <col min="1" max="1" width="7" customWidth="1"/>
    <col min="2" max="2" width="26.7109375" customWidth="1"/>
    <col min="3" max="3" width="7.42578125" customWidth="1"/>
    <col min="4" max="4" width="20.7109375" customWidth="1"/>
    <col min="5" max="5" width="8.28515625" customWidth="1"/>
    <col min="6" max="6" width="5.28515625" customWidth="1"/>
    <col min="7" max="7" width="8.28515625" customWidth="1"/>
    <col min="8" max="8" width="5.28515625" customWidth="1"/>
    <col min="9" max="9" width="8.28515625" customWidth="1"/>
    <col min="10" max="10" width="5.28515625" customWidth="1"/>
    <col min="11" max="11" width="8.28515625" customWidth="1"/>
    <col min="12" max="12" width="5.28515625" customWidth="1"/>
    <col min="13" max="13" width="8.28515625" customWidth="1"/>
    <col min="14" max="14" width="9" customWidth="1"/>
    <col min="15" max="15" width="9.7109375" customWidth="1"/>
  </cols>
  <sheetData>
    <row r="1" spans="1:20" ht="26.25" x14ac:dyDescent="0.4">
      <c r="A1" s="49" t="s">
        <v>11</v>
      </c>
      <c r="B1" s="49"/>
      <c r="C1" s="49"/>
      <c r="D1" s="1"/>
      <c r="E1" s="1"/>
      <c r="F1" s="1"/>
      <c r="G1" s="1"/>
      <c r="H1" s="1"/>
      <c r="I1" s="50" t="s">
        <v>12</v>
      </c>
      <c r="J1" s="50"/>
      <c r="K1" s="50"/>
      <c r="L1" s="50"/>
      <c r="M1" s="50"/>
      <c r="N1" s="50"/>
      <c r="O1" s="3"/>
    </row>
    <row r="2" spans="1:20" ht="6" customHeight="1" thickBot="1" x14ac:dyDescent="0.25"/>
    <row r="3" spans="1:20" s="2" customFormat="1" ht="13.5" customHeight="1" thickBot="1" x14ac:dyDescent="0.25">
      <c r="A3" s="69" t="s">
        <v>0</v>
      </c>
      <c r="B3" s="61" t="s">
        <v>1</v>
      </c>
      <c r="C3" s="59" t="s">
        <v>8</v>
      </c>
      <c r="D3" s="63" t="s">
        <v>2</v>
      </c>
      <c r="E3" s="65" t="s">
        <v>9</v>
      </c>
      <c r="F3" s="67" t="s">
        <v>0</v>
      </c>
      <c r="G3" s="71" t="s">
        <v>6</v>
      </c>
      <c r="H3" s="73" t="s">
        <v>0</v>
      </c>
      <c r="I3" s="75" t="s">
        <v>7</v>
      </c>
      <c r="J3" s="77" t="s">
        <v>0</v>
      </c>
      <c r="K3" s="53" t="s">
        <v>174</v>
      </c>
      <c r="L3" s="51" t="s">
        <v>0</v>
      </c>
      <c r="M3" s="55" t="s">
        <v>3</v>
      </c>
      <c r="N3" s="57" t="s">
        <v>4</v>
      </c>
    </row>
    <row r="4" spans="1:20" s="2" customFormat="1" ht="18.75" customHeight="1" thickBot="1" x14ac:dyDescent="0.25">
      <c r="A4" s="70"/>
      <c r="B4" s="62"/>
      <c r="C4" s="60"/>
      <c r="D4" s="64"/>
      <c r="E4" s="66"/>
      <c r="F4" s="68"/>
      <c r="G4" s="72"/>
      <c r="H4" s="74"/>
      <c r="I4" s="76"/>
      <c r="J4" s="78"/>
      <c r="K4" s="54"/>
      <c r="L4" s="52"/>
      <c r="M4" s="56"/>
      <c r="N4" s="58"/>
    </row>
    <row r="5" spans="1:20" ht="5.25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0" ht="18" customHeight="1" x14ac:dyDescent="0.2">
      <c r="A6" s="18">
        <f>IF(N6&lt;&gt;"",N6,"")</f>
        <v>1</v>
      </c>
      <c r="B6" s="44" t="s">
        <v>131</v>
      </c>
      <c r="C6" s="25">
        <v>2008</v>
      </c>
      <c r="D6" s="26" t="s">
        <v>125</v>
      </c>
      <c r="E6" s="22">
        <v>21.8</v>
      </c>
      <c r="F6" s="27">
        <f>IF(E6&lt;&gt;"",+RANK(E6,E$6:E$22,1),"")</f>
        <v>1</v>
      </c>
      <c r="G6" s="14">
        <v>346</v>
      </c>
      <c r="H6" s="28">
        <f>IF(G6&lt;&gt;"",+RANK(G6,G$6:G$22,0),"")</f>
        <v>1</v>
      </c>
      <c r="I6" s="12">
        <v>2600</v>
      </c>
      <c r="J6" s="29">
        <f>IF(I6&lt;&gt;"",+RANK(I6,I$6:I$22,0),"")</f>
        <v>1</v>
      </c>
      <c r="K6" s="30">
        <v>42.3</v>
      </c>
      <c r="L6" s="31">
        <f>IF(K6&lt;&gt;"",+RANK(K6,K$6:K$22,1),"")</f>
        <v>1</v>
      </c>
      <c r="M6" s="6">
        <f>IF(AND(F6&lt;&gt;"",H6&lt;&gt;"",J6&lt;&gt;"",L6&lt;&gt;""),F6+H6+J6+L6,"")</f>
        <v>4</v>
      </c>
      <c r="N6" s="7">
        <f>IF(M6&lt;&gt;"",+RANK(M6,M$6:M$22,1),"")</f>
        <v>1</v>
      </c>
    </row>
    <row r="7" spans="1:20" ht="18" customHeight="1" x14ac:dyDescent="0.2">
      <c r="A7" s="19">
        <f>IF(N7&lt;&gt;"",N7,"")</f>
        <v>2</v>
      </c>
      <c r="B7" s="45" t="s">
        <v>54</v>
      </c>
      <c r="C7" s="17">
        <v>2008</v>
      </c>
      <c r="D7" s="47" t="s">
        <v>55</v>
      </c>
      <c r="E7" s="23">
        <v>22.7</v>
      </c>
      <c r="F7" s="32">
        <f>IF(E7&lt;&gt;"",+RANK(E7,E$6:E$22,1),"")</f>
        <v>3</v>
      </c>
      <c r="G7" s="15">
        <v>324</v>
      </c>
      <c r="H7" s="33">
        <f>IF(G7&lt;&gt;"",+RANK(G7,G$6:G$22,0),"")</f>
        <v>4</v>
      </c>
      <c r="I7" s="13">
        <v>2130</v>
      </c>
      <c r="J7" s="34">
        <f>IF(I7&lt;&gt;"",+RANK(I7,I$6:I$22,0),"")</f>
        <v>2</v>
      </c>
      <c r="K7" s="24">
        <v>43.1</v>
      </c>
      <c r="L7" s="35">
        <f>IF(K7&lt;&gt;"",+RANK(K7,K$6:K$22,1),"")</f>
        <v>3</v>
      </c>
      <c r="M7" s="8">
        <f>IF(AND(F7&lt;&gt;"",H7&lt;&gt;"",J7&lt;&gt;"",L7&lt;&gt;""),F7+H7+J7+L7,"")</f>
        <v>12</v>
      </c>
      <c r="N7" s="9">
        <f>IF(M7&lt;&gt;"",+RANK(M7,M$6:M$22,1),"")</f>
        <v>2</v>
      </c>
    </row>
    <row r="8" spans="1:20" ht="18" customHeight="1" x14ac:dyDescent="0.2">
      <c r="A8" s="19">
        <f>IF(N8&lt;&gt;"",N8,"")</f>
        <v>3</v>
      </c>
      <c r="B8" s="45" t="s">
        <v>80</v>
      </c>
      <c r="C8" s="17">
        <v>2008</v>
      </c>
      <c r="D8" s="16" t="s">
        <v>76</v>
      </c>
      <c r="E8" s="23">
        <v>22.5</v>
      </c>
      <c r="F8" s="32">
        <f>IF(E8&lt;&gt;"",+RANK(E8,E$6:E$22,1),"")</f>
        <v>2</v>
      </c>
      <c r="G8" s="15">
        <v>315</v>
      </c>
      <c r="H8" s="33">
        <f>IF(G8&lt;&gt;"",+RANK(G8,G$6:G$22,0),"")</f>
        <v>7</v>
      </c>
      <c r="I8" s="13">
        <v>1640</v>
      </c>
      <c r="J8" s="34">
        <f>IF(I8&lt;&gt;"",+RANK(I8,I$6:I$22,0),"")</f>
        <v>7</v>
      </c>
      <c r="K8" s="24">
        <v>42.6</v>
      </c>
      <c r="L8" s="35">
        <f>IF(K8&lt;&gt;"",+RANK(K8,K$6:K$22,1),"")</f>
        <v>2</v>
      </c>
      <c r="M8" s="8">
        <f>IF(AND(F8&lt;&gt;"",H8&lt;&gt;"",J8&lt;&gt;"",L8&lt;&gt;""),F8+H8+J8+L8,"")</f>
        <v>18</v>
      </c>
      <c r="N8" s="9">
        <f>IF(M8&lt;&gt;"",+RANK(M8,M$6:M$22,1),"")</f>
        <v>3</v>
      </c>
    </row>
    <row r="9" spans="1:20" ht="18" customHeight="1" x14ac:dyDescent="0.2">
      <c r="A9" s="19">
        <f>IF(N9&lt;&gt;"",N9,"")</f>
        <v>4</v>
      </c>
      <c r="B9" s="45" t="s">
        <v>59</v>
      </c>
      <c r="C9" s="17">
        <v>2008</v>
      </c>
      <c r="D9" s="16" t="s">
        <v>58</v>
      </c>
      <c r="E9" s="23">
        <v>23.6</v>
      </c>
      <c r="F9" s="32">
        <f>IF(E9&lt;&gt;"",+RANK(E9,E$6:E$22,1),"")</f>
        <v>6</v>
      </c>
      <c r="G9" s="15">
        <v>338</v>
      </c>
      <c r="H9" s="33">
        <f>IF(G9&lt;&gt;"",+RANK(G9,G$6:G$22,0),"")</f>
        <v>2</v>
      </c>
      <c r="I9" s="13">
        <v>1340</v>
      </c>
      <c r="J9" s="34">
        <f>IF(I9&lt;&gt;"",+RANK(I9,I$6:I$22,0),"")</f>
        <v>8</v>
      </c>
      <c r="K9" s="24">
        <v>43.4</v>
      </c>
      <c r="L9" s="35">
        <f>IF(K9&lt;&gt;"",+RANK(K9,K$6:K$22,1),"")</f>
        <v>4</v>
      </c>
      <c r="M9" s="8">
        <f>IF(AND(F9&lt;&gt;"",H9&lt;&gt;"",J9&lt;&gt;"",L9&lt;&gt;""),F9+H9+J9+L9,"")</f>
        <v>20</v>
      </c>
      <c r="N9" s="9">
        <f>IF(M9&lt;&gt;"",+RANK(M9,M$6:M$22,1),"")</f>
        <v>4</v>
      </c>
    </row>
    <row r="10" spans="1:20" ht="18" customHeight="1" x14ac:dyDescent="0.2">
      <c r="A10" s="19">
        <f>IF(N10&lt;&gt;"",N10,"")</f>
        <v>5</v>
      </c>
      <c r="B10" s="45" t="s">
        <v>142</v>
      </c>
      <c r="C10" s="17">
        <v>2008</v>
      </c>
      <c r="D10" s="16" t="s">
        <v>135</v>
      </c>
      <c r="E10" s="23">
        <v>22.7</v>
      </c>
      <c r="F10" s="32">
        <f>IF(E10&lt;&gt;"",+RANK(E10,E$6:E$22,1),"")</f>
        <v>3</v>
      </c>
      <c r="G10" s="15">
        <v>326</v>
      </c>
      <c r="H10" s="33">
        <f>IF(G10&lt;&gt;"",+RANK(G10,G$6:G$22,0),"")</f>
        <v>3</v>
      </c>
      <c r="I10" s="13">
        <v>1240</v>
      </c>
      <c r="J10" s="34">
        <f>IF(I10&lt;&gt;"",+RANK(I10,I$6:I$22,0),"")</f>
        <v>11</v>
      </c>
      <c r="K10" s="24">
        <v>45.3</v>
      </c>
      <c r="L10" s="35">
        <f>IF(K10&lt;&gt;"",+RANK(K10,K$6:K$22,1),"")</f>
        <v>6</v>
      </c>
      <c r="M10" s="8">
        <f>IF(AND(F10&lt;&gt;"",H10&lt;&gt;"",J10&lt;&gt;"",L10&lt;&gt;""),F10+H10+J10+L10,"")</f>
        <v>23</v>
      </c>
      <c r="N10" s="9">
        <f>IF(M10&lt;&gt;"",+RANK(M10,M$6:M$22,1),"")</f>
        <v>5</v>
      </c>
      <c r="S10" s="5"/>
      <c r="T10" s="5"/>
    </row>
    <row r="11" spans="1:20" ht="18" customHeight="1" x14ac:dyDescent="0.2">
      <c r="A11" s="19">
        <f>IF(N11&lt;&gt;"",N11,"")</f>
        <v>6</v>
      </c>
      <c r="B11" s="45" t="s">
        <v>105</v>
      </c>
      <c r="C11" s="17">
        <v>2008</v>
      </c>
      <c r="D11" s="16" t="s">
        <v>63</v>
      </c>
      <c r="E11" s="23">
        <v>23.2</v>
      </c>
      <c r="F11" s="32">
        <f>IF(E11&lt;&gt;"",+RANK(E11,E$6:E$22,1),"")</f>
        <v>5</v>
      </c>
      <c r="G11" s="15">
        <v>307</v>
      </c>
      <c r="H11" s="33">
        <f>IF(G11&lt;&gt;"",+RANK(G11,G$6:G$22,0),"")</f>
        <v>10</v>
      </c>
      <c r="I11" s="13">
        <v>1700</v>
      </c>
      <c r="J11" s="34">
        <f>IF(I11&lt;&gt;"",+RANK(I11,I$6:I$22,0),"")</f>
        <v>6</v>
      </c>
      <c r="K11" s="24">
        <v>45.9</v>
      </c>
      <c r="L11" s="35">
        <f>IF(K11&lt;&gt;"",+RANK(K11,K$6:K$22,1),"")</f>
        <v>8</v>
      </c>
      <c r="M11" s="8">
        <f>IF(AND(F11&lt;&gt;"",H11&lt;&gt;"",J11&lt;&gt;"",L11&lt;&gt;""),F11+H11+J11+L11,"")</f>
        <v>29</v>
      </c>
      <c r="N11" s="9">
        <f>IF(M11&lt;&gt;"",+RANK(M11,M$6:M$22,1),"")</f>
        <v>6</v>
      </c>
    </row>
    <row r="12" spans="1:20" ht="18" customHeight="1" x14ac:dyDescent="0.2">
      <c r="A12" s="19">
        <f>IF(N12&lt;&gt;"",N12,"")</f>
        <v>7</v>
      </c>
      <c r="B12" s="45" t="s">
        <v>119</v>
      </c>
      <c r="C12" s="17">
        <v>2008</v>
      </c>
      <c r="D12" s="16" t="s">
        <v>115</v>
      </c>
      <c r="E12" s="23">
        <v>23.7</v>
      </c>
      <c r="F12" s="32">
        <f>IF(E12&lt;&gt;"",+RANK(E12,E$6:E$22,1),"")</f>
        <v>8</v>
      </c>
      <c r="G12" s="15">
        <v>309</v>
      </c>
      <c r="H12" s="33">
        <f>IF(G12&lt;&gt;"",+RANK(G12,G$6:G$22,0),"")</f>
        <v>9</v>
      </c>
      <c r="I12" s="13">
        <v>1310</v>
      </c>
      <c r="J12" s="34">
        <f>IF(I12&lt;&gt;"",+RANK(I12,I$6:I$22,0),"")</f>
        <v>9</v>
      </c>
      <c r="K12" s="24">
        <v>44.4</v>
      </c>
      <c r="L12" s="35">
        <f>IF(K12&lt;&gt;"",+RANK(K12,K$6:K$22,1),"")</f>
        <v>5</v>
      </c>
      <c r="M12" s="8">
        <f>IF(AND(F12&lt;&gt;"",H12&lt;&gt;"",J12&lt;&gt;"",L12&lt;&gt;""),F12+H12+J12+L12,"")</f>
        <v>31</v>
      </c>
      <c r="N12" s="9">
        <f>IF(M12&lt;&gt;"",+RANK(M12,M$6:M$22,1),"")</f>
        <v>7</v>
      </c>
    </row>
    <row r="13" spans="1:20" ht="18" customHeight="1" x14ac:dyDescent="0.2">
      <c r="A13" s="19">
        <f>IF(N13&lt;&gt;"",N13,"")</f>
        <v>8</v>
      </c>
      <c r="B13" s="45" t="s">
        <v>106</v>
      </c>
      <c r="C13" s="17">
        <v>2008</v>
      </c>
      <c r="D13" s="16" t="s">
        <v>63</v>
      </c>
      <c r="E13" s="23">
        <v>24.1</v>
      </c>
      <c r="F13" s="32">
        <f>IF(E13&lt;&gt;"",+RANK(E13,E$6:E$22,1),"")</f>
        <v>9</v>
      </c>
      <c r="G13" s="15">
        <v>323</v>
      </c>
      <c r="H13" s="33">
        <f>IF(G13&lt;&gt;"",+RANK(G13,G$6:G$22,0),"")</f>
        <v>5</v>
      </c>
      <c r="I13" s="13">
        <v>1190</v>
      </c>
      <c r="J13" s="34">
        <f>IF(I13&lt;&gt;"",+RANK(I13,I$6:I$22,0),"")</f>
        <v>12</v>
      </c>
      <c r="K13" s="24">
        <v>45.8</v>
      </c>
      <c r="L13" s="35">
        <f>IF(K13&lt;&gt;"",+RANK(K13,K$6:K$22,1),"")</f>
        <v>7</v>
      </c>
      <c r="M13" s="8">
        <f>IF(AND(F13&lt;&gt;"",H13&lt;&gt;"",J13&lt;&gt;"",L13&lt;&gt;""),F13+H13+J13+L13,"")</f>
        <v>33</v>
      </c>
      <c r="N13" s="9">
        <f>IF(M13&lt;&gt;"",+RANK(M13,M$6:M$22,1),"")</f>
        <v>8</v>
      </c>
    </row>
    <row r="14" spans="1:20" ht="18" customHeight="1" x14ac:dyDescent="0.2">
      <c r="A14" s="19">
        <f>IF(N14&lt;&gt;"",N14,"")</f>
        <v>9</v>
      </c>
      <c r="B14" s="45" t="s">
        <v>108</v>
      </c>
      <c r="C14" s="17">
        <v>2008</v>
      </c>
      <c r="D14" s="16" t="s">
        <v>63</v>
      </c>
      <c r="E14" s="23">
        <v>24.4</v>
      </c>
      <c r="F14" s="32">
        <f>IF(E14&lt;&gt;"",+RANK(E14,E$6:E$22,1),"")</f>
        <v>12</v>
      </c>
      <c r="G14" s="15">
        <v>307</v>
      </c>
      <c r="H14" s="33">
        <f>IF(G14&lt;&gt;"",+RANK(G14,G$6:G$22,0),"")</f>
        <v>10</v>
      </c>
      <c r="I14" s="13">
        <v>1800</v>
      </c>
      <c r="J14" s="34">
        <f>IF(I14&lt;&gt;"",+RANK(I14,I$6:I$22,0),"")</f>
        <v>5</v>
      </c>
      <c r="K14" s="24">
        <v>47</v>
      </c>
      <c r="L14" s="35">
        <f>IF(K14&lt;&gt;"",+RANK(K14,K$6:K$22,1),"")</f>
        <v>10</v>
      </c>
      <c r="M14" s="8">
        <f>IF(AND(F14&lt;&gt;"",H14&lt;&gt;"",J14&lt;&gt;"",L14&lt;&gt;""),F14+H14+J14+L14,"")</f>
        <v>37</v>
      </c>
      <c r="N14" s="9">
        <f>IF(M14&lt;&gt;"",+RANK(M14,M$6:M$22,1),"")</f>
        <v>9</v>
      </c>
    </row>
    <row r="15" spans="1:20" ht="18" customHeight="1" x14ac:dyDescent="0.2">
      <c r="A15" s="19">
        <f>IF(N15&lt;&gt;"",N15,"")</f>
        <v>10</v>
      </c>
      <c r="B15" s="45" t="s">
        <v>111</v>
      </c>
      <c r="C15" s="17">
        <v>2008</v>
      </c>
      <c r="D15" s="16" t="s">
        <v>63</v>
      </c>
      <c r="E15" s="23">
        <v>24.2</v>
      </c>
      <c r="F15" s="32">
        <f>IF(E15&lt;&gt;"",+RANK(E15,E$6:E$22,1),"")</f>
        <v>10</v>
      </c>
      <c r="G15" s="15">
        <v>316</v>
      </c>
      <c r="H15" s="33">
        <f>IF(G15&lt;&gt;"",+RANK(G15,G$6:G$22,0),"")</f>
        <v>6</v>
      </c>
      <c r="I15" s="13">
        <v>990</v>
      </c>
      <c r="J15" s="34">
        <f>IF(I15&lt;&gt;"",+RANK(I15,I$6:I$22,0),"")</f>
        <v>13</v>
      </c>
      <c r="K15" s="24">
        <v>47.1</v>
      </c>
      <c r="L15" s="35">
        <f>IF(K15&lt;&gt;"",+RANK(K15,K$6:K$22,1),"")</f>
        <v>11</v>
      </c>
      <c r="M15" s="8">
        <f>IF(AND(F15&lt;&gt;"",H15&lt;&gt;"",J15&lt;&gt;"",L15&lt;&gt;""),F15+H15+J15+L15,"")</f>
        <v>40</v>
      </c>
      <c r="N15" s="9">
        <f>IF(M15&lt;&gt;"",+RANK(M15,M$6:M$22,1),"")</f>
        <v>10</v>
      </c>
    </row>
    <row r="16" spans="1:20" ht="18" customHeight="1" x14ac:dyDescent="0.2">
      <c r="A16" s="19">
        <f>IF(N16&lt;&gt;"",N16,"")</f>
        <v>11</v>
      </c>
      <c r="B16" s="45" t="s">
        <v>45</v>
      </c>
      <c r="C16" s="17">
        <v>2008</v>
      </c>
      <c r="D16" s="47" t="s">
        <v>49</v>
      </c>
      <c r="E16" s="23">
        <v>27.6</v>
      </c>
      <c r="F16" s="32">
        <f>IF(E16&lt;&gt;"",+RANK(E16,E$6:E$22,1),"")</f>
        <v>14</v>
      </c>
      <c r="G16" s="15">
        <v>305</v>
      </c>
      <c r="H16" s="33">
        <f>IF(G16&lt;&gt;"",+RANK(G16,G$6:G$22,0),"")</f>
        <v>12</v>
      </c>
      <c r="I16" s="13">
        <v>1850</v>
      </c>
      <c r="J16" s="34">
        <f>IF(I16&lt;&gt;"",+RANK(I16,I$6:I$22,0),"")</f>
        <v>4</v>
      </c>
      <c r="K16" s="24">
        <v>50.1</v>
      </c>
      <c r="L16" s="35">
        <f>IF(K16&lt;&gt;"",+RANK(K16,K$6:K$22,1),"")</f>
        <v>13</v>
      </c>
      <c r="M16" s="8">
        <f>IF(AND(F16&lt;&gt;"",H16&lt;&gt;"",J16&lt;&gt;"",L16&lt;&gt;""),F16+H16+J16+L16,"")</f>
        <v>43</v>
      </c>
      <c r="N16" s="9">
        <f>IF(M16&lt;&gt;"",+RANK(M16,M$6:M$22,1),"")</f>
        <v>11</v>
      </c>
    </row>
    <row r="17" spans="1:14" ht="18" customHeight="1" x14ac:dyDescent="0.2">
      <c r="A17" s="19">
        <f>IF(N17&lt;&gt;"",N17,"")</f>
        <v>12</v>
      </c>
      <c r="B17" s="45" t="s">
        <v>48</v>
      </c>
      <c r="C17" s="17">
        <v>2008</v>
      </c>
      <c r="D17" s="16" t="s">
        <v>49</v>
      </c>
      <c r="E17" s="23">
        <v>23.6</v>
      </c>
      <c r="F17" s="32">
        <f>IF(E17&lt;&gt;"",+RANK(E17,E$6:E$22,1),"")</f>
        <v>6</v>
      </c>
      <c r="G17" s="15">
        <v>286</v>
      </c>
      <c r="H17" s="33">
        <f>IF(G17&lt;&gt;"",+RANK(G17,G$6:G$22,0),"")</f>
        <v>13</v>
      </c>
      <c r="I17" s="13">
        <v>890</v>
      </c>
      <c r="J17" s="34">
        <f>IF(I17&lt;&gt;"",+RANK(I17,I$6:I$22,0),"")</f>
        <v>15</v>
      </c>
      <c r="K17" s="24">
        <v>46.1</v>
      </c>
      <c r="L17" s="35">
        <f>IF(K17&lt;&gt;"",+RANK(K17,K$6:K$22,1),"")</f>
        <v>9</v>
      </c>
      <c r="M17" s="8">
        <f>IF(AND(F17&lt;&gt;"",H17&lt;&gt;"",J17&lt;&gt;"",L17&lt;&gt;""),F17+H17+J17+L17,"")</f>
        <v>43</v>
      </c>
      <c r="N17" s="9">
        <v>12</v>
      </c>
    </row>
    <row r="18" spans="1:14" ht="18" customHeight="1" x14ac:dyDescent="0.2">
      <c r="A18" s="19">
        <f>IF(N18&lt;&gt;"",N18,"")</f>
        <v>13</v>
      </c>
      <c r="B18" s="45" t="s">
        <v>42</v>
      </c>
      <c r="C18" s="17">
        <v>2008</v>
      </c>
      <c r="D18" s="16" t="s">
        <v>49</v>
      </c>
      <c r="E18" s="23">
        <v>28.5</v>
      </c>
      <c r="F18" s="32">
        <f>IF(E18&lt;&gt;"",+RANK(E18,E$6:E$22,1),"")</f>
        <v>15</v>
      </c>
      <c r="G18" s="15">
        <v>249</v>
      </c>
      <c r="H18" s="33">
        <f>IF(G18&lt;&gt;"",+RANK(G18,G$6:G$22,0),"")</f>
        <v>15</v>
      </c>
      <c r="I18" s="13">
        <v>2120</v>
      </c>
      <c r="J18" s="34">
        <f>IF(I18&lt;&gt;"",+RANK(I18,I$6:I$22,0),"")</f>
        <v>3</v>
      </c>
      <c r="K18" s="24">
        <v>50.6</v>
      </c>
      <c r="L18" s="35">
        <f>IF(K18&lt;&gt;"",+RANK(K18,K$6:K$22,1),"")</f>
        <v>15</v>
      </c>
      <c r="M18" s="8">
        <f>IF(AND(F18&lt;&gt;"",H18&lt;&gt;"",J18&lt;&gt;"",L18&lt;&gt;""),F18+H18+J18+L18,"")</f>
        <v>48</v>
      </c>
      <c r="N18" s="9">
        <f>IF(M18&lt;&gt;"",+RANK(M18,M$6:M$22,1),"")</f>
        <v>13</v>
      </c>
    </row>
    <row r="19" spans="1:14" ht="18" customHeight="1" x14ac:dyDescent="0.2">
      <c r="A19" s="19">
        <f>IF(N19&lt;&gt;"",N19,"")</f>
        <v>14</v>
      </c>
      <c r="B19" s="45" t="s">
        <v>46</v>
      </c>
      <c r="C19" s="17">
        <v>2008</v>
      </c>
      <c r="D19" s="16" t="s">
        <v>49</v>
      </c>
      <c r="E19" s="23">
        <v>24.3</v>
      </c>
      <c r="F19" s="32">
        <f>IF(E19&lt;&gt;"",+RANK(E19,E$6:E$22,1),"")</f>
        <v>11</v>
      </c>
      <c r="G19" s="15">
        <v>313</v>
      </c>
      <c r="H19" s="33">
        <f>IF(G19&lt;&gt;"",+RANK(G19,G$6:G$22,0),"")</f>
        <v>8</v>
      </c>
      <c r="I19" s="13">
        <v>870</v>
      </c>
      <c r="J19" s="34">
        <f>IF(I19&lt;&gt;"",+RANK(I19,I$6:I$22,0),"")</f>
        <v>17</v>
      </c>
      <c r="K19" s="24">
        <v>51.4</v>
      </c>
      <c r="L19" s="35">
        <f>IF(K19&lt;&gt;"",+RANK(K19,K$6:K$22,1),"")</f>
        <v>16</v>
      </c>
      <c r="M19" s="8">
        <f>IF(AND(F19&lt;&gt;"",H19&lt;&gt;"",J19&lt;&gt;"",L19&lt;&gt;""),F19+H19+J19+L19,"")</f>
        <v>52</v>
      </c>
      <c r="N19" s="9">
        <f>IF(M19&lt;&gt;"",+RANK(M19,M$6:M$22,1),"")</f>
        <v>14</v>
      </c>
    </row>
    <row r="20" spans="1:14" ht="18" customHeight="1" x14ac:dyDescent="0.2">
      <c r="A20" s="19">
        <f>IF(N20&lt;&gt;"",N20,"")</f>
        <v>15</v>
      </c>
      <c r="B20" s="45" t="s">
        <v>121</v>
      </c>
      <c r="C20" s="17">
        <v>2008</v>
      </c>
      <c r="D20" s="16" t="s">
        <v>115</v>
      </c>
      <c r="E20" s="23">
        <v>25.6</v>
      </c>
      <c r="F20" s="32">
        <f>IF(E20&lt;&gt;"",+RANK(E20,E$6:E$22,1),"")</f>
        <v>13</v>
      </c>
      <c r="G20" s="15">
        <v>262</v>
      </c>
      <c r="H20" s="33">
        <f>IF(G20&lt;&gt;"",+RANK(G20,G$6:G$22,0),"")</f>
        <v>14</v>
      </c>
      <c r="I20" s="13">
        <v>930</v>
      </c>
      <c r="J20" s="34">
        <f>IF(I20&lt;&gt;"",+RANK(I20,I$6:I$22,0),"")</f>
        <v>14</v>
      </c>
      <c r="K20" s="24">
        <v>47.6</v>
      </c>
      <c r="L20" s="35">
        <f>IF(K20&lt;&gt;"",+RANK(K20,K$6:K$22,1),"")</f>
        <v>12</v>
      </c>
      <c r="M20" s="8">
        <f>IF(AND(F20&lt;&gt;"",H20&lt;&gt;"",J20&lt;&gt;"",L20&lt;&gt;""),F20+H20+J20+L20,"")</f>
        <v>53</v>
      </c>
      <c r="N20" s="9">
        <f>IF(M20&lt;&gt;"",+RANK(M20,M$6:M$22,1),"")</f>
        <v>15</v>
      </c>
    </row>
    <row r="21" spans="1:14" ht="18" customHeight="1" x14ac:dyDescent="0.2">
      <c r="A21" s="19">
        <f>IF(N21&lt;&gt;"",N21,"")</f>
        <v>16</v>
      </c>
      <c r="B21" s="21" t="s">
        <v>175</v>
      </c>
      <c r="C21" s="17">
        <v>2008</v>
      </c>
      <c r="D21" s="16" t="s">
        <v>135</v>
      </c>
      <c r="E21" s="23">
        <v>30.9</v>
      </c>
      <c r="F21" s="32">
        <f>IF(E21&lt;&gt;"",+RANK(E21,E$6:E$22,1),"")</f>
        <v>17</v>
      </c>
      <c r="G21" s="15">
        <v>232</v>
      </c>
      <c r="H21" s="33">
        <f>IF(G21&lt;&gt;"",+RANK(G21,G$6:G$22,0),"")</f>
        <v>16</v>
      </c>
      <c r="I21" s="13">
        <v>1260</v>
      </c>
      <c r="J21" s="34">
        <f>IF(I21&lt;&gt;"",+RANK(I21,I$6:I$22,0),"")</f>
        <v>10</v>
      </c>
      <c r="K21" s="24">
        <v>55.3</v>
      </c>
      <c r="L21" s="35">
        <f>IF(K21&lt;&gt;"",+RANK(K21,K$6:K$22,1),"")</f>
        <v>17</v>
      </c>
      <c r="M21" s="8">
        <f>IF(AND(F21&lt;&gt;"",H21&lt;&gt;"",J21&lt;&gt;"",L21&lt;&gt;""),F21+H21+J21+L21,"")</f>
        <v>60</v>
      </c>
      <c r="N21" s="9">
        <f>IF(M21&lt;&gt;"",+RANK(M21,M$6:M$22,1),"")</f>
        <v>16</v>
      </c>
    </row>
    <row r="22" spans="1:14" ht="18" customHeight="1" thickBot="1" x14ac:dyDescent="0.25">
      <c r="A22" s="20">
        <f>IF(N22&lt;&gt;"",N22,"")</f>
        <v>17</v>
      </c>
      <c r="B22" s="48" t="s">
        <v>47</v>
      </c>
      <c r="C22" s="86">
        <v>2008</v>
      </c>
      <c r="D22" s="82" t="s">
        <v>49</v>
      </c>
      <c r="E22" s="87">
        <v>29.8</v>
      </c>
      <c r="F22" s="39">
        <f>IF(E22&lt;&gt;"",+RANK(E22,E$6:E$22,1),"")</f>
        <v>16</v>
      </c>
      <c r="G22" s="88">
        <v>184</v>
      </c>
      <c r="H22" s="40">
        <f>IF(G22&lt;&gt;"",+RANK(G22,G$6:G$22,0),"")</f>
        <v>17</v>
      </c>
      <c r="I22" s="89">
        <v>890</v>
      </c>
      <c r="J22" s="41">
        <f>IF(I22&lt;&gt;"",+RANK(I22,I$6:I$22,0),"")</f>
        <v>15</v>
      </c>
      <c r="K22" s="42">
        <v>50.1</v>
      </c>
      <c r="L22" s="43">
        <f>IF(K22&lt;&gt;"",+RANK(K22,K$6:K$22,1),"")</f>
        <v>13</v>
      </c>
      <c r="M22" s="11">
        <f>IF(AND(F22&lt;&gt;"",H22&lt;&gt;"",J22&lt;&gt;"",L22&lt;&gt;""),F22+H22+J22+L22,"")</f>
        <v>61</v>
      </c>
      <c r="N22" s="10">
        <f>IF(M22&lt;&gt;"",+RANK(M22,M$6:M$22,1),"")</f>
        <v>17</v>
      </c>
    </row>
    <row r="23" spans="1:14" ht="18" customHeight="1" x14ac:dyDescent="0.2"/>
    <row r="24" spans="1:14" ht="18" customHeight="1" x14ac:dyDescent="0.2"/>
    <row r="25" spans="1:14" ht="18" customHeight="1" x14ac:dyDescent="0.2"/>
    <row r="26" spans="1:14" ht="18" customHeight="1" x14ac:dyDescent="0.2"/>
    <row r="27" spans="1:14" ht="18" customHeight="1" x14ac:dyDescent="0.2"/>
    <row r="28" spans="1:14" ht="18" customHeight="1" x14ac:dyDescent="0.2"/>
    <row r="29" spans="1:14" ht="18" customHeight="1" x14ac:dyDescent="0.2"/>
    <row r="30" spans="1:14" ht="18" customHeight="1" x14ac:dyDescent="0.2"/>
    <row r="31" spans="1:14" ht="18" customHeight="1" x14ac:dyDescent="0.2"/>
    <row r="32" spans="1:1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</sheetData>
  <sortState ref="A6:N22">
    <sortCondition ref="A6:A22"/>
    <sortCondition ref="H6:H22"/>
  </sortState>
  <mergeCells count="16">
    <mergeCell ref="N3:N4"/>
    <mergeCell ref="A1:C1"/>
    <mergeCell ref="I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" right="0.7" top="0.78740157499999996" bottom="0.78740157499999996" header="0.3" footer="0.3"/>
  <pageSetup paperSize="9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/>
  </sheetPr>
  <dimension ref="A1:O46"/>
  <sheetViews>
    <sheetView zoomScaleNormal="100" workbookViewId="0">
      <selection activeCell="N23" sqref="N23"/>
    </sheetView>
  </sheetViews>
  <sheetFormatPr defaultRowHeight="12.75" x14ac:dyDescent="0.2"/>
  <cols>
    <col min="1" max="1" width="7" customWidth="1"/>
    <col min="2" max="2" width="26.7109375" customWidth="1"/>
    <col min="3" max="3" width="7.42578125" customWidth="1"/>
    <col min="4" max="4" width="20.7109375" customWidth="1"/>
    <col min="5" max="5" width="8.28515625" customWidth="1"/>
    <col min="6" max="6" width="5.28515625" customWidth="1"/>
    <col min="7" max="7" width="8.28515625" customWidth="1"/>
    <col min="8" max="8" width="5.28515625" customWidth="1"/>
    <col min="9" max="9" width="8.28515625" customWidth="1"/>
    <col min="10" max="10" width="5.28515625" customWidth="1"/>
    <col min="11" max="11" width="8.28515625" customWidth="1"/>
    <col min="12" max="12" width="5.28515625" customWidth="1"/>
    <col min="13" max="13" width="8.28515625" customWidth="1"/>
    <col min="14" max="14" width="9" customWidth="1"/>
    <col min="15" max="15" width="9.7109375" customWidth="1"/>
  </cols>
  <sheetData>
    <row r="1" spans="1:15" ht="26.25" x14ac:dyDescent="0.4">
      <c r="A1" s="49" t="s">
        <v>11</v>
      </c>
      <c r="B1" s="49"/>
      <c r="C1" s="49"/>
      <c r="D1" s="1"/>
      <c r="E1" s="1"/>
      <c r="F1" s="1"/>
      <c r="G1" s="1"/>
      <c r="H1" s="1"/>
      <c r="I1" s="79" t="s">
        <v>15</v>
      </c>
      <c r="J1" s="79"/>
      <c r="K1" s="79"/>
      <c r="L1" s="79"/>
      <c r="M1" s="79"/>
      <c r="N1" s="79"/>
      <c r="O1" s="3"/>
    </row>
    <row r="2" spans="1:15" ht="6" customHeight="1" thickBot="1" x14ac:dyDescent="0.25"/>
    <row r="3" spans="1:15" s="2" customFormat="1" ht="13.5" customHeight="1" thickBot="1" x14ac:dyDescent="0.25">
      <c r="A3" s="69" t="s">
        <v>0</v>
      </c>
      <c r="B3" s="61" t="s">
        <v>1</v>
      </c>
      <c r="C3" s="59" t="s">
        <v>8</v>
      </c>
      <c r="D3" s="63" t="s">
        <v>2</v>
      </c>
      <c r="E3" s="65" t="s">
        <v>9</v>
      </c>
      <c r="F3" s="67" t="s">
        <v>0</v>
      </c>
      <c r="G3" s="71" t="s">
        <v>6</v>
      </c>
      <c r="H3" s="73" t="s">
        <v>0</v>
      </c>
      <c r="I3" s="75" t="s">
        <v>10</v>
      </c>
      <c r="J3" s="77" t="s">
        <v>0</v>
      </c>
      <c r="K3" s="53" t="s">
        <v>5</v>
      </c>
      <c r="L3" s="51" t="s">
        <v>0</v>
      </c>
      <c r="M3" s="55" t="s">
        <v>3</v>
      </c>
      <c r="N3" s="57" t="s">
        <v>4</v>
      </c>
    </row>
    <row r="4" spans="1:15" s="2" customFormat="1" ht="18.75" customHeight="1" thickBot="1" x14ac:dyDescent="0.25">
      <c r="A4" s="70"/>
      <c r="B4" s="62"/>
      <c r="C4" s="60"/>
      <c r="D4" s="64"/>
      <c r="E4" s="66"/>
      <c r="F4" s="68"/>
      <c r="G4" s="72"/>
      <c r="H4" s="74"/>
      <c r="I4" s="76"/>
      <c r="J4" s="78"/>
      <c r="K4" s="54"/>
      <c r="L4" s="52"/>
      <c r="M4" s="56"/>
      <c r="N4" s="58"/>
    </row>
    <row r="5" spans="1:15" ht="5.25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5" ht="18" customHeight="1" x14ac:dyDescent="0.2">
      <c r="A6" s="18">
        <f>IF(N6&lt;&gt;"",N6,"")</f>
        <v>1</v>
      </c>
      <c r="B6" s="44" t="s">
        <v>129</v>
      </c>
      <c r="C6" s="25">
        <v>2007</v>
      </c>
      <c r="D6" s="26" t="s">
        <v>125</v>
      </c>
      <c r="E6" s="22">
        <v>21.5</v>
      </c>
      <c r="F6" s="27">
        <f>IF(E6&lt;&gt;"",+RANK(E6,E$6:E$26,1),"")</f>
        <v>3</v>
      </c>
      <c r="G6" s="14">
        <v>388</v>
      </c>
      <c r="H6" s="28">
        <f>IF(G6&lt;&gt;"",+RANK(G6,G$6:G$26,0),"")</f>
        <v>1</v>
      </c>
      <c r="I6" s="12">
        <v>680</v>
      </c>
      <c r="J6" s="29">
        <f>IF(I6&lt;&gt;"",+RANK(I6,I$6:I$26,0),"")</f>
        <v>2</v>
      </c>
      <c r="K6" s="30">
        <v>9.5</v>
      </c>
      <c r="L6" s="31">
        <f>IF(K6&lt;&gt;"",+RANK(K6,K$6:K$26,1),"")</f>
        <v>3</v>
      </c>
      <c r="M6" s="6">
        <f>IF(AND(F6&lt;&gt;"",H6&lt;&gt;"",J6&lt;&gt;"",L6&lt;&gt;""),F6+H6+J6+L6,"")</f>
        <v>9</v>
      </c>
      <c r="N6" s="7">
        <f>IF(M6&lt;&gt;"",+RANK(M6,M$6:M$26,1),"")</f>
        <v>1</v>
      </c>
    </row>
    <row r="7" spans="1:15" ht="18" customHeight="1" x14ac:dyDescent="0.2">
      <c r="A7" s="19">
        <f>IF(N7&lt;&gt;"",N7,"")</f>
        <v>2</v>
      </c>
      <c r="B7" s="45" t="s">
        <v>77</v>
      </c>
      <c r="C7" s="17">
        <v>2007</v>
      </c>
      <c r="D7" s="16" t="s">
        <v>76</v>
      </c>
      <c r="E7" s="23">
        <v>22</v>
      </c>
      <c r="F7" s="32">
        <f>IF(E7&lt;&gt;"",+RANK(E7,E$6:E$26,1),"")</f>
        <v>8</v>
      </c>
      <c r="G7" s="15">
        <v>350</v>
      </c>
      <c r="H7" s="33">
        <f>IF(G7&lt;&gt;"",+RANK(G7,G$6:G$26,0),"")</f>
        <v>3</v>
      </c>
      <c r="I7" s="13">
        <v>690</v>
      </c>
      <c r="J7" s="34">
        <f>IF(I7&lt;&gt;"",+RANK(I7,I$6:I$26,0),"")</f>
        <v>1</v>
      </c>
      <c r="K7" s="24">
        <v>9.3000000000000007</v>
      </c>
      <c r="L7" s="35">
        <f>IF(K7&lt;&gt;"",+RANK(K7,K$6:K$26,1),"")</f>
        <v>1</v>
      </c>
      <c r="M7" s="8">
        <f>IF(AND(F7&lt;&gt;"",H7&lt;&gt;"",J7&lt;&gt;"",L7&lt;&gt;""),F7+H7+J7+L7,"")</f>
        <v>13</v>
      </c>
      <c r="N7" s="9">
        <f>IF(M7&lt;&gt;"",+RANK(M7,M$6:M$26,1),"")</f>
        <v>2</v>
      </c>
    </row>
    <row r="8" spans="1:15" ht="18" customHeight="1" x14ac:dyDescent="0.2">
      <c r="A8" s="19">
        <f>IF(N8&lt;&gt;"",N8,"")</f>
        <v>3</v>
      </c>
      <c r="B8" s="45" t="s">
        <v>36</v>
      </c>
      <c r="C8" s="17">
        <v>2007</v>
      </c>
      <c r="D8" s="16" t="s">
        <v>49</v>
      </c>
      <c r="E8" s="23">
        <v>21</v>
      </c>
      <c r="F8" s="32">
        <f>IF(E8&lt;&gt;"",+RANK(E8,E$6:E$26,1),"")</f>
        <v>1</v>
      </c>
      <c r="G8" s="15">
        <v>344</v>
      </c>
      <c r="H8" s="33">
        <f>IF(G8&lt;&gt;"",+RANK(G8,G$6:G$26,0),"")</f>
        <v>4</v>
      </c>
      <c r="I8" s="13">
        <v>670</v>
      </c>
      <c r="J8" s="34">
        <f>IF(I8&lt;&gt;"",+RANK(I8,I$6:I$26,0),"")</f>
        <v>4</v>
      </c>
      <c r="K8" s="24">
        <v>10</v>
      </c>
      <c r="L8" s="35">
        <f>IF(K8&lt;&gt;"",+RANK(K8,K$6:K$26,1),"")</f>
        <v>9</v>
      </c>
      <c r="M8" s="8">
        <f>IF(AND(F8&lt;&gt;"",H8&lt;&gt;"",J8&lt;&gt;"",L8&lt;&gt;""),F8+H8+J8+L8,"")</f>
        <v>18</v>
      </c>
      <c r="N8" s="9">
        <f>IF(M8&lt;&gt;"",+RANK(M8,M$6:M$26,1),"")</f>
        <v>3</v>
      </c>
    </row>
    <row r="9" spans="1:15" ht="18" customHeight="1" x14ac:dyDescent="0.2">
      <c r="A9" s="19">
        <f>IF(N9&lt;&gt;"",N9,"")</f>
        <v>4</v>
      </c>
      <c r="B9" s="45" t="s">
        <v>143</v>
      </c>
      <c r="C9" s="36">
        <v>2007</v>
      </c>
      <c r="D9" s="16" t="s">
        <v>135</v>
      </c>
      <c r="E9" s="94">
        <v>22.5</v>
      </c>
      <c r="F9" s="32">
        <f>IF(E9&lt;&gt;"",+RANK(E9,E$6:E$26,1),"")</f>
        <v>12</v>
      </c>
      <c r="G9" s="92">
        <v>383</v>
      </c>
      <c r="H9" s="33">
        <f>IF(G9&lt;&gt;"",+RANK(G9,G$6:G$26,0),"")</f>
        <v>2</v>
      </c>
      <c r="I9" s="90">
        <v>630</v>
      </c>
      <c r="J9" s="34">
        <f>IF(I9&lt;&gt;"",+RANK(I9,I$6:I$26,0),"")</f>
        <v>6</v>
      </c>
      <c r="K9" s="24">
        <v>9.6</v>
      </c>
      <c r="L9" s="35">
        <f>IF(K9&lt;&gt;"",+RANK(K9,K$6:K$26,1),"")</f>
        <v>4</v>
      </c>
      <c r="M9" s="8">
        <f>IF(AND(F9&lt;&gt;"",H9&lt;&gt;"",J9&lt;&gt;"",L9&lt;&gt;""),F9+H9+J9+L9,"")</f>
        <v>24</v>
      </c>
      <c r="N9" s="9">
        <f>IF(M9&lt;&gt;"",+RANK(M9,M$6:M$26,1),"")</f>
        <v>4</v>
      </c>
    </row>
    <row r="10" spans="1:15" ht="18" customHeight="1" x14ac:dyDescent="0.2">
      <c r="A10" s="19">
        <f>IF(N10&lt;&gt;"",N10,"")</f>
        <v>5</v>
      </c>
      <c r="B10" s="45" t="s">
        <v>90</v>
      </c>
      <c r="C10" s="17">
        <v>2007</v>
      </c>
      <c r="D10" s="16" t="s">
        <v>81</v>
      </c>
      <c r="E10" s="23">
        <v>21.5</v>
      </c>
      <c r="F10" s="32">
        <f>IF(E10&lt;&gt;"",+RANK(E10,E$6:E$26,1),"")</f>
        <v>3</v>
      </c>
      <c r="G10" s="15">
        <v>328</v>
      </c>
      <c r="H10" s="33">
        <f>IF(G10&lt;&gt;"",+RANK(G10,G$6:G$26,0),"")</f>
        <v>10</v>
      </c>
      <c r="I10" s="13">
        <v>600</v>
      </c>
      <c r="J10" s="34">
        <f>IF(I10&lt;&gt;"",+RANK(I10,I$6:I$26,0),"")</f>
        <v>7</v>
      </c>
      <c r="K10" s="24">
        <v>9.9</v>
      </c>
      <c r="L10" s="35">
        <f>IF(K10&lt;&gt;"",+RANK(K10,K$6:K$26,1),"")</f>
        <v>5</v>
      </c>
      <c r="M10" s="8">
        <f>IF(AND(F10&lt;&gt;"",H10&lt;&gt;"",J10&lt;&gt;"",L10&lt;&gt;""),F10+H10+J10+L10,"")</f>
        <v>25</v>
      </c>
      <c r="N10" s="9">
        <f>IF(M10&lt;&gt;"",+RANK(M10,M$6:M$26,1),"")</f>
        <v>5</v>
      </c>
    </row>
    <row r="11" spans="1:15" ht="18" customHeight="1" x14ac:dyDescent="0.2">
      <c r="A11" s="19">
        <f>IF(N11&lt;&gt;"",N11,"")</f>
        <v>6</v>
      </c>
      <c r="B11" s="45" t="s">
        <v>165</v>
      </c>
      <c r="C11" s="17">
        <v>2007</v>
      </c>
      <c r="D11" s="16" t="s">
        <v>125</v>
      </c>
      <c r="E11" s="23">
        <v>21</v>
      </c>
      <c r="F11" s="32">
        <f>IF(E11&lt;&gt;"",+RANK(E11,E$6:E$26,1),"")</f>
        <v>1</v>
      </c>
      <c r="G11" s="15">
        <v>344</v>
      </c>
      <c r="H11" s="33">
        <f>IF(G11&lt;&gt;"",+RANK(G11,G$6:G$26,0),"")</f>
        <v>4</v>
      </c>
      <c r="I11" s="13">
        <v>500</v>
      </c>
      <c r="J11" s="34">
        <f>IF(I11&lt;&gt;"",+RANK(I11,I$6:I$26,0),"")</f>
        <v>19</v>
      </c>
      <c r="K11" s="24">
        <v>9.9</v>
      </c>
      <c r="L11" s="35">
        <f>IF(K11&lt;&gt;"",+RANK(K11,K$6:K$26,1),"")</f>
        <v>5</v>
      </c>
      <c r="M11" s="8">
        <f>IF(AND(F11&lt;&gt;"",H11&lt;&gt;"",J11&lt;&gt;"",L11&lt;&gt;""),F11+H11+J11+L11,"")</f>
        <v>29</v>
      </c>
      <c r="N11" s="9">
        <f>IF(M11&lt;&gt;"",+RANK(M11,M$6:M$26,1),"")</f>
        <v>6</v>
      </c>
    </row>
    <row r="12" spans="1:15" ht="18" customHeight="1" x14ac:dyDescent="0.2">
      <c r="A12" s="19">
        <f>IF(N12&lt;&gt;"",N12,"")</f>
        <v>7</v>
      </c>
      <c r="B12" s="45" t="s">
        <v>35</v>
      </c>
      <c r="C12" s="17">
        <v>2007</v>
      </c>
      <c r="D12" s="16" t="s">
        <v>49</v>
      </c>
      <c r="E12" s="23">
        <v>21.6</v>
      </c>
      <c r="F12" s="32">
        <f>IF(E12&lt;&gt;"",+RANK(E12,E$6:E$26,1),"")</f>
        <v>6</v>
      </c>
      <c r="G12" s="15">
        <v>343</v>
      </c>
      <c r="H12" s="33">
        <f>IF(G12&lt;&gt;"",+RANK(G12,G$6:G$26,0),"")</f>
        <v>6</v>
      </c>
      <c r="I12" s="13">
        <v>540</v>
      </c>
      <c r="J12" s="34">
        <f>IF(I12&lt;&gt;"",+RANK(I12,I$6:I$26,0),"")</f>
        <v>17</v>
      </c>
      <c r="K12" s="24">
        <v>9.3000000000000007</v>
      </c>
      <c r="L12" s="35">
        <f>IF(K12&lt;&gt;"",+RANK(K12,K$6:K$26,1),"")</f>
        <v>1</v>
      </c>
      <c r="M12" s="8">
        <f>IF(AND(F12&lt;&gt;"",H12&lt;&gt;"",J12&lt;&gt;"",L12&lt;&gt;""),F12+H12+J12+L12,"")</f>
        <v>30</v>
      </c>
      <c r="N12" s="9">
        <f>IF(M12&lt;&gt;"",+RANK(M12,M$6:M$26,1),"")</f>
        <v>7</v>
      </c>
    </row>
    <row r="13" spans="1:15" ht="18" customHeight="1" x14ac:dyDescent="0.2">
      <c r="A13" s="19">
        <f>IF(N13&lt;&gt;"",N13,"")</f>
        <v>8</v>
      </c>
      <c r="B13" s="45" t="s">
        <v>71</v>
      </c>
      <c r="C13" s="17">
        <v>2007</v>
      </c>
      <c r="D13" s="16" t="s">
        <v>63</v>
      </c>
      <c r="E13" s="23">
        <v>22.3</v>
      </c>
      <c r="F13" s="32">
        <f>IF(E13&lt;&gt;"",+RANK(E13,E$6:E$26,1),"")</f>
        <v>10</v>
      </c>
      <c r="G13" s="15">
        <v>342</v>
      </c>
      <c r="H13" s="33">
        <f>IF(G13&lt;&gt;"",+RANK(G13,G$6:G$26,0),"")</f>
        <v>8</v>
      </c>
      <c r="I13" s="13">
        <v>680</v>
      </c>
      <c r="J13" s="34">
        <f>IF(I13&lt;&gt;"",+RANK(I13,I$6:I$26,0),"")</f>
        <v>2</v>
      </c>
      <c r="K13" s="24">
        <v>10.1</v>
      </c>
      <c r="L13" s="35">
        <f>IF(K13&lt;&gt;"",+RANK(K13,K$6:K$26,1),"")</f>
        <v>11</v>
      </c>
      <c r="M13" s="8">
        <f>IF(AND(F13&lt;&gt;"",H13&lt;&gt;"",J13&lt;&gt;"",L13&lt;&gt;""),F13+H13+J13+L13,"")</f>
        <v>31</v>
      </c>
      <c r="N13" s="9">
        <f>IF(M13&lt;&gt;"",+RANK(M13,M$6:M$26,1),"")</f>
        <v>8</v>
      </c>
    </row>
    <row r="14" spans="1:15" ht="18" customHeight="1" x14ac:dyDescent="0.2">
      <c r="A14" s="19">
        <f>IF(N14&lt;&gt;"",N14,"")</f>
        <v>9</v>
      </c>
      <c r="B14" s="45" t="s">
        <v>107</v>
      </c>
      <c r="C14" s="17">
        <v>2007</v>
      </c>
      <c r="D14" s="16" t="s">
        <v>63</v>
      </c>
      <c r="E14" s="23">
        <v>22.9</v>
      </c>
      <c r="F14" s="32">
        <f>IF(E14&lt;&gt;"",+RANK(E14,E$6:E$26,1),"")</f>
        <v>14</v>
      </c>
      <c r="G14" s="15">
        <v>343</v>
      </c>
      <c r="H14" s="33">
        <f>IF(G14&lt;&gt;"",+RANK(G14,G$6:G$26,0),"")</f>
        <v>6</v>
      </c>
      <c r="I14" s="13">
        <v>600</v>
      </c>
      <c r="J14" s="34">
        <f>IF(I14&lt;&gt;"",+RANK(I14,I$6:I$26,0),"")</f>
        <v>7</v>
      </c>
      <c r="K14" s="24">
        <v>9.9</v>
      </c>
      <c r="L14" s="35">
        <f>IF(K14&lt;&gt;"",+RANK(K14,K$6:K$26,1),"")</f>
        <v>5</v>
      </c>
      <c r="M14" s="8">
        <f>IF(AND(F14&lt;&gt;"",H14&lt;&gt;"",J14&lt;&gt;"",L14&lt;&gt;""),F14+H14+J14+L14,"")</f>
        <v>32</v>
      </c>
      <c r="N14" s="9">
        <f>IF(M14&lt;&gt;"",+RANK(M14,M$6:M$26,1),"")</f>
        <v>9</v>
      </c>
    </row>
    <row r="15" spans="1:15" ht="18" customHeight="1" x14ac:dyDescent="0.2">
      <c r="A15" s="19">
        <f>IF(N15&lt;&gt;"",N15,"")</f>
        <v>10</v>
      </c>
      <c r="B15" s="45" t="s">
        <v>72</v>
      </c>
      <c r="C15" s="17">
        <v>2007</v>
      </c>
      <c r="D15" s="16" t="s">
        <v>63</v>
      </c>
      <c r="E15" s="23">
        <v>21.7</v>
      </c>
      <c r="F15" s="32">
        <f>IF(E15&lt;&gt;"",+RANK(E15,E$6:E$26,1),"")</f>
        <v>7</v>
      </c>
      <c r="G15" s="15">
        <v>341</v>
      </c>
      <c r="H15" s="33">
        <f>IF(G15&lt;&gt;"",+RANK(G15,G$6:G$26,0),"")</f>
        <v>9</v>
      </c>
      <c r="I15" s="13">
        <v>560</v>
      </c>
      <c r="J15" s="34">
        <f>IF(I15&lt;&gt;"",+RANK(I15,I$6:I$26,0),"")</f>
        <v>13</v>
      </c>
      <c r="K15" s="24">
        <v>10.1</v>
      </c>
      <c r="L15" s="35">
        <f>IF(K15&lt;&gt;"",+RANK(K15,K$6:K$26,1),"")</f>
        <v>11</v>
      </c>
      <c r="M15" s="8">
        <f>IF(AND(F15&lt;&gt;"",H15&lt;&gt;"",J15&lt;&gt;"",L15&lt;&gt;""),F15+H15+J15+L15,"")</f>
        <v>40</v>
      </c>
      <c r="N15" s="9">
        <f>IF(M15&lt;&gt;"",+RANK(M15,M$6:M$26,1),"")</f>
        <v>10</v>
      </c>
    </row>
    <row r="16" spans="1:15" ht="18" customHeight="1" x14ac:dyDescent="0.2">
      <c r="A16" s="19">
        <f>IF(N16&lt;&gt;"",N16,"")</f>
        <v>11</v>
      </c>
      <c r="B16" s="45" t="s">
        <v>134</v>
      </c>
      <c r="C16" s="17">
        <v>2007</v>
      </c>
      <c r="D16" s="47" t="s">
        <v>135</v>
      </c>
      <c r="E16" s="23">
        <v>23</v>
      </c>
      <c r="F16" s="32">
        <f>IF(E16&lt;&gt;"",+RANK(E16,E$6:E$26,1),"")</f>
        <v>15</v>
      </c>
      <c r="G16" s="15">
        <v>323</v>
      </c>
      <c r="H16" s="33">
        <f>IF(G16&lt;&gt;"",+RANK(G16,G$6:G$26,0),"")</f>
        <v>12</v>
      </c>
      <c r="I16" s="13">
        <v>580</v>
      </c>
      <c r="J16" s="34">
        <f>IF(I16&lt;&gt;"",+RANK(I16,I$6:I$26,0),"")</f>
        <v>9</v>
      </c>
      <c r="K16" s="24">
        <v>9.9</v>
      </c>
      <c r="L16" s="35">
        <f>IF(K16&lt;&gt;"",+RANK(K16,K$6:K$26,1),"")</f>
        <v>5</v>
      </c>
      <c r="M16" s="8">
        <f>IF(AND(F16&lt;&gt;"",H16&lt;&gt;"",J16&lt;&gt;"",L16&lt;&gt;""),F16+H16+J16+L16,"")</f>
        <v>41</v>
      </c>
      <c r="N16" s="9">
        <f>IF(M16&lt;&gt;"",+RANK(M16,M$6:M$26,1),"")</f>
        <v>11</v>
      </c>
    </row>
    <row r="17" spans="1:14" ht="18" customHeight="1" x14ac:dyDescent="0.2">
      <c r="A17" s="19">
        <f>IF(N17&lt;&gt;"",N17,"")</f>
        <v>12</v>
      </c>
      <c r="B17" s="45" t="s">
        <v>34</v>
      </c>
      <c r="C17" s="17">
        <v>2007</v>
      </c>
      <c r="D17" s="16" t="s">
        <v>49</v>
      </c>
      <c r="E17" s="23">
        <v>21.5</v>
      </c>
      <c r="F17" s="32">
        <f>IF(E17&lt;&gt;"",+RANK(E17,E$6:E$26,1),"")</f>
        <v>3</v>
      </c>
      <c r="G17" s="15">
        <v>273</v>
      </c>
      <c r="H17" s="33">
        <f>IF(G17&lt;&gt;"",+RANK(G17,G$6:G$26,0),"")</f>
        <v>17</v>
      </c>
      <c r="I17" s="13">
        <v>560</v>
      </c>
      <c r="J17" s="34">
        <f>IF(I17&lt;&gt;"",+RANK(I17,I$6:I$26,0),"")</f>
        <v>13</v>
      </c>
      <c r="K17" s="24">
        <v>10</v>
      </c>
      <c r="L17" s="35">
        <f>IF(K17&lt;&gt;"",+RANK(K17,K$6:K$26,1),"")</f>
        <v>9</v>
      </c>
      <c r="M17" s="8">
        <f>IF(AND(F17&lt;&gt;"",H17&lt;&gt;"",J17&lt;&gt;"",L17&lt;&gt;""),F17+H17+J17+L17,"")</f>
        <v>42</v>
      </c>
      <c r="N17" s="9">
        <f>IF(M17&lt;&gt;"",+RANK(M17,M$6:M$26,1),"")</f>
        <v>12</v>
      </c>
    </row>
    <row r="18" spans="1:14" ht="18" customHeight="1" x14ac:dyDescent="0.2">
      <c r="A18" s="19">
        <f>IF(N18&lt;&gt;"",N18,"")</f>
        <v>13</v>
      </c>
      <c r="B18" s="45" t="s">
        <v>33</v>
      </c>
      <c r="C18" s="17">
        <v>2007</v>
      </c>
      <c r="D18" s="47" t="s">
        <v>49</v>
      </c>
      <c r="E18" s="23">
        <v>22.1</v>
      </c>
      <c r="F18" s="32">
        <f>IF(E18&lt;&gt;"",+RANK(E18,E$6:E$26,1),"")</f>
        <v>9</v>
      </c>
      <c r="G18" s="15">
        <v>274</v>
      </c>
      <c r="H18" s="33">
        <f>IF(G18&lt;&gt;"",+RANK(G18,G$6:G$26,0),"")</f>
        <v>16</v>
      </c>
      <c r="I18" s="13">
        <v>640</v>
      </c>
      <c r="J18" s="34">
        <f>IF(I18&lt;&gt;"",+RANK(I18,I$6:I$26,0),"")</f>
        <v>5</v>
      </c>
      <c r="K18" s="24">
        <v>11</v>
      </c>
      <c r="L18" s="35">
        <f>IF(K18&lt;&gt;"",+RANK(K18,K$6:K$26,1),"")</f>
        <v>18</v>
      </c>
      <c r="M18" s="8">
        <f>IF(AND(F18&lt;&gt;"",H18&lt;&gt;"",J18&lt;&gt;"",L18&lt;&gt;""),F18+H18+J18+L18,"")</f>
        <v>48</v>
      </c>
      <c r="N18" s="9">
        <f>IF(M18&lt;&gt;"",+RANK(M18,M$6:M$26,1),"")</f>
        <v>13</v>
      </c>
    </row>
    <row r="19" spans="1:14" ht="18" customHeight="1" x14ac:dyDescent="0.2">
      <c r="A19" s="19">
        <f>IF(N19&lt;&gt;"",N19,"")</f>
        <v>14</v>
      </c>
      <c r="B19" s="45" t="s">
        <v>89</v>
      </c>
      <c r="C19" s="17">
        <v>2007</v>
      </c>
      <c r="D19" s="16" t="s">
        <v>81</v>
      </c>
      <c r="E19" s="23">
        <v>22.3</v>
      </c>
      <c r="F19" s="32">
        <f>IF(E19&lt;&gt;"",+RANK(E19,E$6:E$26,1),"")</f>
        <v>10</v>
      </c>
      <c r="G19" s="15">
        <v>291</v>
      </c>
      <c r="H19" s="33">
        <f>IF(G19&lt;&gt;"",+RANK(G19,G$6:G$26,0),"")</f>
        <v>14</v>
      </c>
      <c r="I19" s="13">
        <v>570</v>
      </c>
      <c r="J19" s="34">
        <f>IF(I19&lt;&gt;"",+RANK(I19,I$6:I$26,0),"")</f>
        <v>11</v>
      </c>
      <c r="K19" s="24">
        <v>10.6</v>
      </c>
      <c r="L19" s="35">
        <f>IF(K19&lt;&gt;"",+RANK(K19,K$6:K$26,1),"")</f>
        <v>16</v>
      </c>
      <c r="M19" s="8">
        <f>IF(AND(F19&lt;&gt;"",H19&lt;&gt;"",J19&lt;&gt;"",L19&lt;&gt;""),F19+H19+J19+L19,"")</f>
        <v>51</v>
      </c>
      <c r="N19" s="9">
        <f>IF(M19&lt;&gt;"",+RANK(M19,M$6:M$26,1),"")</f>
        <v>14</v>
      </c>
    </row>
    <row r="20" spans="1:14" ht="18" customHeight="1" x14ac:dyDescent="0.2">
      <c r="A20" s="19">
        <f>IF(N20&lt;&gt;"",N20,"")</f>
        <v>15</v>
      </c>
      <c r="B20" s="45" t="s">
        <v>124</v>
      </c>
      <c r="C20" s="17">
        <v>2007</v>
      </c>
      <c r="D20" s="16" t="s">
        <v>115</v>
      </c>
      <c r="E20" s="23">
        <v>23.5</v>
      </c>
      <c r="F20" s="32">
        <f>IF(E20&lt;&gt;"",+RANK(E20,E$6:E$26,1),"")</f>
        <v>16</v>
      </c>
      <c r="G20" s="15">
        <v>297</v>
      </c>
      <c r="H20" s="33">
        <f>IF(G20&lt;&gt;"",+RANK(G20,G$6:G$26,0),"")</f>
        <v>13</v>
      </c>
      <c r="I20" s="13">
        <v>550</v>
      </c>
      <c r="J20" s="34">
        <f>IF(I20&lt;&gt;"",+RANK(I20,I$6:I$26,0),"")</f>
        <v>15</v>
      </c>
      <c r="K20" s="24">
        <v>10.1</v>
      </c>
      <c r="L20" s="35">
        <f>IF(K20&lt;&gt;"",+RANK(K20,K$6:K$26,1),"")</f>
        <v>11</v>
      </c>
      <c r="M20" s="8">
        <f>IF(AND(F20&lt;&gt;"",H20&lt;&gt;"",J20&lt;&gt;"",L20&lt;&gt;""),F20+H20+J20+L20,"")</f>
        <v>55</v>
      </c>
      <c r="N20" s="9">
        <f>IF(M20&lt;&gt;"",+RANK(M20,M$6:M$26,1),"")</f>
        <v>15</v>
      </c>
    </row>
    <row r="21" spans="1:14" ht="18" customHeight="1" x14ac:dyDescent="0.2">
      <c r="A21" s="19">
        <f>IF(N21&lt;&gt;"",N21,"")</f>
        <v>16</v>
      </c>
      <c r="B21" s="45" t="s">
        <v>109</v>
      </c>
      <c r="C21" s="17">
        <v>2007</v>
      </c>
      <c r="D21" s="16" t="s">
        <v>63</v>
      </c>
      <c r="E21" s="23">
        <v>23.6</v>
      </c>
      <c r="F21" s="32">
        <f>IF(E21&lt;&gt;"",+RANK(E21,E$6:E$26,1),"")</f>
        <v>18</v>
      </c>
      <c r="G21" s="15">
        <v>328</v>
      </c>
      <c r="H21" s="33">
        <f>IF(G21&lt;&gt;"",+RANK(G21,G$6:G$26,0),"")</f>
        <v>10</v>
      </c>
      <c r="I21" s="13">
        <v>540</v>
      </c>
      <c r="J21" s="34">
        <f>IF(I21&lt;&gt;"",+RANK(I21,I$6:I$26,0),"")</f>
        <v>17</v>
      </c>
      <c r="K21" s="24">
        <v>10.5</v>
      </c>
      <c r="L21" s="35">
        <f>IF(K21&lt;&gt;"",+RANK(K21,K$6:K$26,1),"")</f>
        <v>15</v>
      </c>
      <c r="M21" s="8">
        <f>IF(AND(F21&lt;&gt;"",H21&lt;&gt;"",J21&lt;&gt;"",L21&lt;&gt;""),F21+H21+J21+L21,"")</f>
        <v>60</v>
      </c>
      <c r="N21" s="9">
        <f>IF(M21&lt;&gt;"",+RANK(M21,M$6:M$26,1),"")</f>
        <v>16</v>
      </c>
    </row>
    <row r="22" spans="1:14" ht="18" customHeight="1" x14ac:dyDescent="0.2">
      <c r="A22" s="19">
        <f>IF(N22&lt;&gt;"",N22,"")</f>
        <v>17</v>
      </c>
      <c r="B22" s="45" t="s">
        <v>75</v>
      </c>
      <c r="C22" s="17">
        <v>2007</v>
      </c>
      <c r="D22" s="47" t="s">
        <v>76</v>
      </c>
      <c r="E22" s="23">
        <v>23.9</v>
      </c>
      <c r="F22" s="32">
        <f>IF(E22&lt;&gt;"",+RANK(E22,E$6:E$26,1),"")</f>
        <v>19</v>
      </c>
      <c r="G22" s="15">
        <v>268</v>
      </c>
      <c r="H22" s="33">
        <f>IF(G22&lt;&gt;"",+RANK(G22,G$6:G$26,0),"")</f>
        <v>18</v>
      </c>
      <c r="I22" s="13">
        <v>580</v>
      </c>
      <c r="J22" s="34">
        <f>IF(I22&lt;&gt;"",+RANK(I22,I$6:I$26,0),"")</f>
        <v>9</v>
      </c>
      <c r="K22" s="24">
        <v>10.199999999999999</v>
      </c>
      <c r="L22" s="35">
        <f>IF(K22&lt;&gt;"",+RANK(K22,K$6:K$26,1),"")</f>
        <v>14</v>
      </c>
      <c r="M22" s="8">
        <f>IF(AND(F22&lt;&gt;"",H22&lt;&gt;"",J22&lt;&gt;"",L22&lt;&gt;""),F22+H22+J22+L22,"")</f>
        <v>60</v>
      </c>
      <c r="N22" s="9">
        <v>17</v>
      </c>
    </row>
    <row r="23" spans="1:14" ht="18" customHeight="1" x14ac:dyDescent="0.2">
      <c r="A23" s="19">
        <f>IF(N23&lt;&gt;"",N23,"")</f>
        <v>18</v>
      </c>
      <c r="B23" s="45" t="s">
        <v>110</v>
      </c>
      <c r="C23" s="17">
        <v>2007</v>
      </c>
      <c r="D23" s="47" t="s">
        <v>63</v>
      </c>
      <c r="E23" s="23">
        <v>22.8</v>
      </c>
      <c r="F23" s="32">
        <f>IF(E23&lt;&gt;"",+RANK(E23,E$6:E$26,1),"")</f>
        <v>13</v>
      </c>
      <c r="G23" s="15">
        <v>265</v>
      </c>
      <c r="H23" s="33">
        <f>IF(G23&lt;&gt;"",+RANK(G23,G$6:G$26,0),"")</f>
        <v>19</v>
      </c>
      <c r="I23" s="13">
        <v>570</v>
      </c>
      <c r="J23" s="34">
        <f>IF(I23&lt;&gt;"",+RANK(I23,I$6:I$26,0),"")</f>
        <v>11</v>
      </c>
      <c r="K23" s="24">
        <v>11</v>
      </c>
      <c r="L23" s="35">
        <f>IF(K23&lt;&gt;"",+RANK(K23,K$6:K$26,1),"")</f>
        <v>18</v>
      </c>
      <c r="M23" s="8">
        <f>IF(AND(F23&lt;&gt;"",H23&lt;&gt;"",J23&lt;&gt;"",L23&lt;&gt;""),F23+H23+J23+L23,"")</f>
        <v>61</v>
      </c>
      <c r="N23" s="9">
        <f>IF(M23&lt;&gt;"",+RANK(M23,M$6:M$26,1),"")</f>
        <v>18</v>
      </c>
    </row>
    <row r="24" spans="1:14" ht="18" customHeight="1" x14ac:dyDescent="0.2">
      <c r="A24" s="19">
        <f>IF(N24&lt;&gt;"",N24,"")</f>
        <v>19</v>
      </c>
      <c r="B24" s="45" t="s">
        <v>136</v>
      </c>
      <c r="C24" s="36">
        <v>2007</v>
      </c>
      <c r="D24" s="16" t="s">
        <v>135</v>
      </c>
      <c r="E24" s="94">
        <v>23.5</v>
      </c>
      <c r="F24" s="32">
        <f>IF(E24&lt;&gt;"",+RANK(E24,E$6:E$26,1),"")</f>
        <v>16</v>
      </c>
      <c r="G24" s="92">
        <v>291</v>
      </c>
      <c r="H24" s="33">
        <f>IF(G24&lt;&gt;"",+RANK(G24,G$6:G$26,0),"")</f>
        <v>14</v>
      </c>
      <c r="I24" s="90">
        <v>450</v>
      </c>
      <c r="J24" s="34">
        <f>IF(I24&lt;&gt;"",+RANK(I24,I$6:I$26,0),"")</f>
        <v>20</v>
      </c>
      <c r="K24" s="24">
        <v>10.6</v>
      </c>
      <c r="L24" s="35">
        <f>IF(K24&lt;&gt;"",+RANK(K24,K$6:K$26,1),"")</f>
        <v>16</v>
      </c>
      <c r="M24" s="8">
        <f>IF(AND(F24&lt;&gt;"",H24&lt;&gt;"",J24&lt;&gt;"",L24&lt;&gt;""),F24+H24+J24+L24,"")</f>
        <v>66</v>
      </c>
      <c r="N24" s="9">
        <f>IF(M24&lt;&gt;"",+RANK(M24,M$6:M$26,1),"")</f>
        <v>19</v>
      </c>
    </row>
    <row r="25" spans="1:14" ht="18" customHeight="1" x14ac:dyDescent="0.2">
      <c r="A25" s="19">
        <f>IF(N25&lt;&gt;"",N25,"")</f>
        <v>20</v>
      </c>
      <c r="B25" s="45" t="s">
        <v>154</v>
      </c>
      <c r="C25" s="36">
        <v>2007</v>
      </c>
      <c r="D25" s="16" t="s">
        <v>135</v>
      </c>
      <c r="E25" s="94">
        <v>26.2</v>
      </c>
      <c r="F25" s="32">
        <f>IF(E25&lt;&gt;"",+RANK(E25,E$6:E$26,1),"")</f>
        <v>21</v>
      </c>
      <c r="G25" s="92">
        <v>262</v>
      </c>
      <c r="H25" s="33">
        <f>IF(G25&lt;&gt;"",+RANK(G25,G$6:G$26,0),"")</f>
        <v>20</v>
      </c>
      <c r="I25" s="90">
        <v>550</v>
      </c>
      <c r="J25" s="34">
        <f>IF(I25&lt;&gt;"",+RANK(I25,I$6:I$26,0),"")</f>
        <v>15</v>
      </c>
      <c r="K25" s="24">
        <v>11.5</v>
      </c>
      <c r="L25" s="35">
        <f>IF(K25&lt;&gt;"",+RANK(K25,K$6:K$26,1),"")</f>
        <v>21</v>
      </c>
      <c r="M25" s="8">
        <f>IF(AND(F25&lt;&gt;"",H25&lt;&gt;"",J25&lt;&gt;"",L25&lt;&gt;""),F25+H25+J25+L25,"")</f>
        <v>77</v>
      </c>
      <c r="N25" s="9">
        <f>IF(M25&lt;&gt;"",+RANK(M25,M$6:M$26,1),"")</f>
        <v>20</v>
      </c>
    </row>
    <row r="26" spans="1:14" ht="18" customHeight="1" thickBot="1" x14ac:dyDescent="0.25">
      <c r="A26" s="20">
        <f>IF(N26&lt;&gt;"",N26,"")</f>
        <v>21</v>
      </c>
      <c r="B26" s="48" t="s">
        <v>122</v>
      </c>
      <c r="C26" s="86">
        <v>2007</v>
      </c>
      <c r="D26" s="82" t="s">
        <v>115</v>
      </c>
      <c r="E26" s="87">
        <v>23.9</v>
      </c>
      <c r="F26" s="39">
        <f>IF(E26&lt;&gt;"",+RANK(E26,E$6:E$26,1),"")</f>
        <v>19</v>
      </c>
      <c r="G26" s="88">
        <v>260</v>
      </c>
      <c r="H26" s="40">
        <f>IF(G26&lt;&gt;"",+RANK(G26,G$6:G$26,0),"")</f>
        <v>21</v>
      </c>
      <c r="I26" s="89">
        <v>430</v>
      </c>
      <c r="J26" s="41">
        <f>IF(I26&lt;&gt;"",+RANK(I26,I$6:I$26,0),"")</f>
        <v>21</v>
      </c>
      <c r="K26" s="42">
        <v>11</v>
      </c>
      <c r="L26" s="43">
        <f>IF(K26&lt;&gt;"",+RANK(K26,K$6:K$26,1),"")</f>
        <v>18</v>
      </c>
      <c r="M26" s="11">
        <f>IF(AND(F26&lt;&gt;"",H26&lt;&gt;"",J26&lt;&gt;"",L26&lt;&gt;""),F26+H26+J26+L26,"")</f>
        <v>79</v>
      </c>
      <c r="N26" s="10">
        <f>IF(M26&lt;&gt;"",+RANK(M26,M$6:M$26,1),"")</f>
        <v>21</v>
      </c>
    </row>
    <row r="27" spans="1:14" ht="18" customHeight="1" x14ac:dyDescent="0.2"/>
    <row r="28" spans="1:14" ht="18" customHeight="1" x14ac:dyDescent="0.2"/>
    <row r="29" spans="1:14" ht="18" customHeight="1" x14ac:dyDescent="0.2"/>
    <row r="30" spans="1:14" ht="18" customHeight="1" x14ac:dyDescent="0.2"/>
    <row r="31" spans="1:14" ht="18" customHeight="1" x14ac:dyDescent="0.2"/>
    <row r="32" spans="1:1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</sheetData>
  <sortState ref="A6:N26">
    <sortCondition ref="A6:A26"/>
    <sortCondition ref="H6:H26"/>
  </sortState>
  <mergeCells count="16">
    <mergeCell ref="N3:N4"/>
    <mergeCell ref="A1:C1"/>
    <mergeCell ref="I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" right="0.7" top="0.78740157499999996" bottom="0.78740157499999996" header="0.3" footer="0.3"/>
  <pageSetup paperSize="9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/>
  </sheetPr>
  <dimension ref="A1:T45"/>
  <sheetViews>
    <sheetView zoomScaleNormal="100" workbookViewId="0">
      <selection activeCell="N11" sqref="N11"/>
    </sheetView>
  </sheetViews>
  <sheetFormatPr defaultRowHeight="12.75" x14ac:dyDescent="0.2"/>
  <cols>
    <col min="1" max="1" width="7" customWidth="1"/>
    <col min="2" max="2" width="26.7109375" customWidth="1"/>
    <col min="3" max="3" width="7.42578125" customWidth="1"/>
    <col min="4" max="4" width="20.7109375" customWidth="1"/>
    <col min="5" max="5" width="8.28515625" customWidth="1"/>
    <col min="6" max="6" width="5.28515625" customWidth="1"/>
    <col min="7" max="7" width="8.28515625" customWidth="1"/>
    <col min="8" max="8" width="5.28515625" customWidth="1"/>
    <col min="9" max="9" width="8.28515625" customWidth="1"/>
    <col min="10" max="10" width="5.28515625" customWidth="1"/>
    <col min="11" max="11" width="8.28515625" customWidth="1"/>
    <col min="12" max="12" width="5.28515625" customWidth="1"/>
    <col min="13" max="13" width="8.28515625" customWidth="1"/>
    <col min="14" max="14" width="9" customWidth="1"/>
    <col min="15" max="15" width="9.7109375" customWidth="1"/>
  </cols>
  <sheetData>
    <row r="1" spans="1:20" ht="26.25" x14ac:dyDescent="0.4">
      <c r="A1" s="49" t="s">
        <v>11</v>
      </c>
      <c r="B1" s="49"/>
      <c r="C1" s="49"/>
      <c r="D1" s="1"/>
      <c r="E1" s="1"/>
      <c r="F1" s="1"/>
      <c r="G1" s="1"/>
      <c r="H1" s="1"/>
      <c r="I1" s="79" t="s">
        <v>16</v>
      </c>
      <c r="J1" s="79"/>
      <c r="K1" s="79"/>
      <c r="L1" s="79"/>
      <c r="M1" s="79"/>
      <c r="N1" s="79"/>
      <c r="O1" s="3"/>
    </row>
    <row r="2" spans="1:20" ht="6" customHeight="1" thickBot="1" x14ac:dyDescent="0.25"/>
    <row r="3" spans="1:20" s="2" customFormat="1" ht="13.5" customHeight="1" thickBot="1" x14ac:dyDescent="0.25">
      <c r="A3" s="69" t="s">
        <v>0</v>
      </c>
      <c r="B3" s="61" t="s">
        <v>1</v>
      </c>
      <c r="C3" s="59" t="s">
        <v>8</v>
      </c>
      <c r="D3" s="63" t="s">
        <v>2</v>
      </c>
      <c r="E3" s="65" t="s">
        <v>9</v>
      </c>
      <c r="F3" s="67" t="s">
        <v>0</v>
      </c>
      <c r="G3" s="71" t="s">
        <v>6</v>
      </c>
      <c r="H3" s="73" t="s">
        <v>0</v>
      </c>
      <c r="I3" s="75" t="s">
        <v>10</v>
      </c>
      <c r="J3" s="77" t="s">
        <v>0</v>
      </c>
      <c r="K3" s="53" t="s">
        <v>5</v>
      </c>
      <c r="L3" s="51" t="s">
        <v>0</v>
      </c>
      <c r="M3" s="55" t="s">
        <v>3</v>
      </c>
      <c r="N3" s="57" t="s">
        <v>4</v>
      </c>
    </row>
    <row r="4" spans="1:20" s="2" customFormat="1" ht="18.75" customHeight="1" thickBot="1" x14ac:dyDescent="0.25">
      <c r="A4" s="70"/>
      <c r="B4" s="62"/>
      <c r="C4" s="60"/>
      <c r="D4" s="64"/>
      <c r="E4" s="66"/>
      <c r="F4" s="68"/>
      <c r="G4" s="72"/>
      <c r="H4" s="74"/>
      <c r="I4" s="76"/>
      <c r="J4" s="78"/>
      <c r="K4" s="54"/>
      <c r="L4" s="52"/>
      <c r="M4" s="56"/>
      <c r="N4" s="58"/>
    </row>
    <row r="5" spans="1:20" ht="5.25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0" ht="18" customHeight="1" x14ac:dyDescent="0.2">
      <c r="A6" s="18">
        <f>IF(N6&lt;&gt;"",N6,"")</f>
        <v>1</v>
      </c>
      <c r="B6" s="44" t="s">
        <v>87</v>
      </c>
      <c r="C6" s="25">
        <v>2006</v>
      </c>
      <c r="D6" s="26" t="s">
        <v>81</v>
      </c>
      <c r="E6" s="22">
        <v>19.5</v>
      </c>
      <c r="F6" s="27">
        <f>IF(E6&lt;&gt;"",+RANK(E6,E$6:E$20,1),"")</f>
        <v>1</v>
      </c>
      <c r="G6" s="14">
        <v>383</v>
      </c>
      <c r="H6" s="28">
        <f>IF(G6&lt;&gt;"",+RANK(G6,G$6:G$20,0),"")</f>
        <v>1</v>
      </c>
      <c r="I6" s="12">
        <v>640</v>
      </c>
      <c r="J6" s="29">
        <f>IF(I6&lt;&gt;"",+RANK(I6,I$6:I$20,0),"")</f>
        <v>8</v>
      </c>
      <c r="K6" s="30">
        <v>9.1</v>
      </c>
      <c r="L6" s="31">
        <f>IF(K6&lt;&gt;"",+RANK(K6,K$6:K$20,1),"")</f>
        <v>1</v>
      </c>
      <c r="M6" s="6">
        <f>IF(AND(F6&lt;&gt;"",H6&lt;&gt;"",J6&lt;&gt;"",L6&lt;&gt;""),F6+H6+J6+L6,"")</f>
        <v>11</v>
      </c>
      <c r="N6" s="7">
        <f>IF(M6&lt;&gt;"",+RANK(M6,M$6:M$20,1),"")</f>
        <v>1</v>
      </c>
    </row>
    <row r="7" spans="1:20" ht="18" customHeight="1" x14ac:dyDescent="0.2">
      <c r="A7" s="19">
        <f>IF(N7&lt;&gt;"",N7,"")</f>
        <v>2</v>
      </c>
      <c r="B7" s="45" t="s">
        <v>159</v>
      </c>
      <c r="C7" s="17">
        <v>2006</v>
      </c>
      <c r="D7" s="16" t="s">
        <v>135</v>
      </c>
      <c r="E7" s="23">
        <v>21.9</v>
      </c>
      <c r="F7" s="32">
        <f>IF(E7&lt;&gt;"",+RANK(E7,E$6:E$20,1),"")</f>
        <v>4</v>
      </c>
      <c r="G7" s="15">
        <v>379</v>
      </c>
      <c r="H7" s="33">
        <f>IF(G7&lt;&gt;"",+RANK(G7,G$6:G$20,0),"")</f>
        <v>2</v>
      </c>
      <c r="I7" s="13">
        <v>690</v>
      </c>
      <c r="J7" s="34">
        <f>IF(I7&lt;&gt;"",+RANK(I7,I$6:I$20,0),"")</f>
        <v>3</v>
      </c>
      <c r="K7" s="24">
        <v>9.5</v>
      </c>
      <c r="L7" s="35">
        <f>IF(K7&lt;&gt;"",+RANK(K7,K$6:K$20,1),"")</f>
        <v>2</v>
      </c>
      <c r="M7" s="8">
        <f>IF(AND(F7&lt;&gt;"",H7&lt;&gt;"",J7&lt;&gt;"",L7&lt;&gt;""),F7+H7+J7+L7,"")</f>
        <v>11</v>
      </c>
      <c r="N7" s="9">
        <v>2</v>
      </c>
    </row>
    <row r="8" spans="1:20" ht="18" customHeight="1" x14ac:dyDescent="0.2">
      <c r="A8" s="19">
        <f>IF(N8&lt;&gt;"",N8,"")</f>
        <v>3</v>
      </c>
      <c r="B8" s="45" t="s">
        <v>152</v>
      </c>
      <c r="C8" s="17">
        <v>2006</v>
      </c>
      <c r="D8" s="16" t="s">
        <v>135</v>
      </c>
      <c r="E8" s="23">
        <v>21.1</v>
      </c>
      <c r="F8" s="32">
        <f>IF(E8&lt;&gt;"",+RANK(E8,E$6:E$20,1),"")</f>
        <v>3</v>
      </c>
      <c r="G8" s="15">
        <v>367</v>
      </c>
      <c r="H8" s="33">
        <f>IF(G8&lt;&gt;"",+RANK(G8,G$6:G$20,0),"")</f>
        <v>3</v>
      </c>
      <c r="I8" s="13">
        <v>640</v>
      </c>
      <c r="J8" s="34">
        <f>IF(I8&lt;&gt;"",+RANK(I8,I$6:I$20,0),"")</f>
        <v>8</v>
      </c>
      <c r="K8" s="24">
        <v>9.6999999999999993</v>
      </c>
      <c r="L8" s="35">
        <f>IF(K8&lt;&gt;"",+RANK(K8,K$6:K$20,1),"")</f>
        <v>4</v>
      </c>
      <c r="M8" s="8">
        <f>IF(AND(F8&lt;&gt;"",H8&lt;&gt;"",J8&lt;&gt;"",L8&lt;&gt;""),F8+H8+J8+L8,"")</f>
        <v>18</v>
      </c>
      <c r="N8" s="9">
        <f>IF(M8&lt;&gt;"",+RANK(M8,M$6:M$20,1),"")</f>
        <v>3</v>
      </c>
    </row>
    <row r="9" spans="1:20" ht="18" customHeight="1" x14ac:dyDescent="0.2">
      <c r="A9" s="19">
        <f>IF(N9&lt;&gt;"",N9,"")</f>
        <v>4</v>
      </c>
      <c r="B9" s="45" t="s">
        <v>88</v>
      </c>
      <c r="C9" s="17">
        <v>2006</v>
      </c>
      <c r="D9" s="16" t="s">
        <v>81</v>
      </c>
      <c r="E9" s="23">
        <v>22.2</v>
      </c>
      <c r="F9" s="32">
        <f>IF(E9&lt;&gt;"",+RANK(E9,E$6:E$20,1),"")</f>
        <v>7</v>
      </c>
      <c r="G9" s="15">
        <v>358</v>
      </c>
      <c r="H9" s="33">
        <f>IF(G9&lt;&gt;"",+RANK(G9,G$6:G$20,0),"")</f>
        <v>4</v>
      </c>
      <c r="I9" s="13">
        <v>680</v>
      </c>
      <c r="J9" s="34">
        <f>IF(I9&lt;&gt;"",+RANK(I9,I$6:I$20,0),"")</f>
        <v>4</v>
      </c>
      <c r="K9" s="24">
        <v>9.6999999999999993</v>
      </c>
      <c r="L9" s="35">
        <f>IF(K9&lt;&gt;"",+RANK(K9,K$6:K$20,1),"")</f>
        <v>4</v>
      </c>
      <c r="M9" s="8">
        <f>IF(AND(F9&lt;&gt;"",H9&lt;&gt;"",J9&lt;&gt;"",L9&lt;&gt;""),F9+H9+J9+L9,"")</f>
        <v>19</v>
      </c>
      <c r="N9" s="9">
        <f>IF(M9&lt;&gt;"",+RANK(M9,M$6:M$20,1),"")</f>
        <v>4</v>
      </c>
    </row>
    <row r="10" spans="1:20" ht="18" customHeight="1" x14ac:dyDescent="0.2">
      <c r="A10" s="19">
        <f>IF(N10&lt;&gt;"",N10,"")</f>
        <v>5</v>
      </c>
      <c r="B10" s="21" t="s">
        <v>169</v>
      </c>
      <c r="C10" s="17">
        <v>2006</v>
      </c>
      <c r="D10" s="16" t="s">
        <v>81</v>
      </c>
      <c r="E10" s="23">
        <v>22.4</v>
      </c>
      <c r="F10" s="32">
        <f>IF(E10&lt;&gt;"",+RANK(E10,E$6:E$20,1),"")</f>
        <v>9</v>
      </c>
      <c r="G10" s="15">
        <v>348</v>
      </c>
      <c r="H10" s="33">
        <f>IF(G10&lt;&gt;"",+RANK(G10,G$6:G$20,0),"")</f>
        <v>6</v>
      </c>
      <c r="I10" s="13">
        <v>730</v>
      </c>
      <c r="J10" s="34">
        <f>IF(I10&lt;&gt;"",+RANK(I10,I$6:I$20,0),"")</f>
        <v>1</v>
      </c>
      <c r="K10" s="24">
        <v>9.6</v>
      </c>
      <c r="L10" s="35">
        <f>IF(K10&lt;&gt;"",+RANK(K10,K$6:K$20,1),"")</f>
        <v>3</v>
      </c>
      <c r="M10" s="8">
        <f>IF(AND(F10&lt;&gt;"",H10&lt;&gt;"",J10&lt;&gt;"",L10&lt;&gt;""),F10+H10+J10+L10,"")</f>
        <v>19</v>
      </c>
      <c r="N10" s="9">
        <v>5</v>
      </c>
      <c r="S10" s="5"/>
      <c r="T10" s="5"/>
    </row>
    <row r="11" spans="1:20" ht="18" customHeight="1" x14ac:dyDescent="0.2">
      <c r="A11" s="19">
        <f>IF(N11&lt;&gt;"",N11,"")</f>
        <v>6</v>
      </c>
      <c r="B11" s="45" t="s">
        <v>70</v>
      </c>
      <c r="C11" s="17">
        <v>2006</v>
      </c>
      <c r="D11" s="16" t="s">
        <v>63</v>
      </c>
      <c r="E11" s="23">
        <v>19.600000000000001</v>
      </c>
      <c r="F11" s="32">
        <f>IF(E11&lt;&gt;"",+RANK(E11,E$6:E$20,1),"")</f>
        <v>2</v>
      </c>
      <c r="G11" s="15">
        <v>333</v>
      </c>
      <c r="H11" s="33">
        <f>IF(G11&lt;&gt;"",+RANK(G11,G$6:G$20,0),"")</f>
        <v>9</v>
      </c>
      <c r="I11" s="13">
        <v>590</v>
      </c>
      <c r="J11" s="34">
        <f>IF(I11&lt;&gt;"",+RANK(I11,I$6:I$20,0),"")</f>
        <v>10</v>
      </c>
      <c r="K11" s="24">
        <v>9.8000000000000007</v>
      </c>
      <c r="L11" s="35">
        <f>IF(K11&lt;&gt;"",+RANK(K11,K$6:K$20,1),"")</f>
        <v>6</v>
      </c>
      <c r="M11" s="8">
        <f>IF(AND(F11&lt;&gt;"",H11&lt;&gt;"",J11&lt;&gt;"",L11&lt;&gt;""),F11+H11+J11+L11,"")</f>
        <v>27</v>
      </c>
      <c r="N11" s="9">
        <f>IF(M11&lt;&gt;"",+RANK(M11,M$6:M$20,1),"")</f>
        <v>6</v>
      </c>
    </row>
    <row r="12" spans="1:20" ht="18" customHeight="1" x14ac:dyDescent="0.2">
      <c r="A12" s="19">
        <f>IF(N12&lt;&gt;"",N12,"")</f>
        <v>7</v>
      </c>
      <c r="B12" s="45" t="s">
        <v>56</v>
      </c>
      <c r="C12" s="17">
        <v>2006</v>
      </c>
      <c r="D12" s="47" t="s">
        <v>125</v>
      </c>
      <c r="E12" s="23">
        <v>22.1</v>
      </c>
      <c r="F12" s="32">
        <f>IF(E12&lt;&gt;"",+RANK(E12,E$6:E$20,1),"")</f>
        <v>5</v>
      </c>
      <c r="G12" s="15">
        <v>327</v>
      </c>
      <c r="H12" s="33">
        <f>IF(G12&lt;&gt;"",+RANK(G12,G$6:G$20,0),"")</f>
        <v>10</v>
      </c>
      <c r="I12" s="13">
        <v>650</v>
      </c>
      <c r="J12" s="34">
        <f>IF(I12&lt;&gt;"",+RANK(I12,I$6:I$20,0),"")</f>
        <v>7</v>
      </c>
      <c r="K12" s="24">
        <v>10</v>
      </c>
      <c r="L12" s="35">
        <f>IF(K12&lt;&gt;"",+RANK(K12,K$6:K$20,1),"")</f>
        <v>7</v>
      </c>
      <c r="M12" s="8">
        <f>IF(AND(F12&lt;&gt;"",H12&lt;&gt;"",J12&lt;&gt;"",L12&lt;&gt;""),F12+H12+J12+L12,"")</f>
        <v>29</v>
      </c>
      <c r="N12" s="9">
        <f>IF(M12&lt;&gt;"",+RANK(M12,M$6:M$20,1),"")</f>
        <v>7</v>
      </c>
    </row>
    <row r="13" spans="1:20" ht="18" customHeight="1" x14ac:dyDescent="0.2">
      <c r="A13" s="19">
        <f>IF(N13&lt;&gt;"",N13,"")</f>
        <v>8</v>
      </c>
      <c r="B13" s="45" t="s">
        <v>61</v>
      </c>
      <c r="C13" s="17">
        <v>2006</v>
      </c>
      <c r="D13" s="16" t="s">
        <v>58</v>
      </c>
      <c r="E13" s="23">
        <v>22.6</v>
      </c>
      <c r="F13" s="32">
        <f>IF(E13&lt;&gt;"",+RANK(E13,E$6:E$20,1),"")</f>
        <v>12</v>
      </c>
      <c r="G13" s="15">
        <v>339</v>
      </c>
      <c r="H13" s="33">
        <f>IF(G13&lt;&gt;"",+RANK(G13,G$6:G$20,0),"")</f>
        <v>8</v>
      </c>
      <c r="I13" s="13">
        <v>700</v>
      </c>
      <c r="J13" s="34">
        <f>IF(I13&lt;&gt;"",+RANK(I13,I$6:I$20,0),"")</f>
        <v>2</v>
      </c>
      <c r="K13" s="24">
        <v>10.5</v>
      </c>
      <c r="L13" s="35">
        <f>IF(K13&lt;&gt;"",+RANK(K13,K$6:K$20,1),"")</f>
        <v>11</v>
      </c>
      <c r="M13" s="8">
        <f>IF(AND(F13&lt;&gt;"",H13&lt;&gt;"",J13&lt;&gt;"",L13&lt;&gt;""),F13+H13+J13+L13,"")</f>
        <v>33</v>
      </c>
      <c r="N13" s="9">
        <f>IF(M13&lt;&gt;"",+RANK(M13,M$6:M$20,1),"")</f>
        <v>8</v>
      </c>
    </row>
    <row r="14" spans="1:20" ht="18" customHeight="1" x14ac:dyDescent="0.2">
      <c r="A14" s="19">
        <f>IF(N14&lt;&gt;"",N14,"")</f>
        <v>9</v>
      </c>
      <c r="B14" s="45" t="s">
        <v>68</v>
      </c>
      <c r="C14" s="17">
        <v>2006</v>
      </c>
      <c r="D14" s="47" t="s">
        <v>63</v>
      </c>
      <c r="E14" s="23">
        <v>23</v>
      </c>
      <c r="F14" s="32">
        <f>IF(E14&lt;&gt;"",+RANK(E14,E$6:E$20,1),"")</f>
        <v>14</v>
      </c>
      <c r="G14" s="15">
        <v>349</v>
      </c>
      <c r="H14" s="33">
        <f>IF(G14&lt;&gt;"",+RANK(G14,G$6:G$20,0),"")</f>
        <v>5</v>
      </c>
      <c r="I14" s="13">
        <v>660</v>
      </c>
      <c r="J14" s="34">
        <f>IF(I14&lt;&gt;"",+RANK(I14,I$6:I$20,0),"")</f>
        <v>5</v>
      </c>
      <c r="K14" s="24">
        <v>10.5</v>
      </c>
      <c r="L14" s="35">
        <f>IF(K14&lt;&gt;"",+RANK(K14,K$6:K$20,1),"")</f>
        <v>11</v>
      </c>
      <c r="M14" s="8">
        <f>IF(AND(F14&lt;&gt;"",H14&lt;&gt;"",J14&lt;&gt;"",L14&lt;&gt;""),F14+H14+J14+L14,"")</f>
        <v>35</v>
      </c>
      <c r="N14" s="9">
        <f>IF(M14&lt;&gt;"",+RANK(M14,M$6:M$20,1),"")</f>
        <v>9</v>
      </c>
    </row>
    <row r="15" spans="1:20" ht="18" customHeight="1" x14ac:dyDescent="0.2">
      <c r="A15" s="19">
        <f>IF(N15&lt;&gt;"",N15,"")</f>
        <v>10</v>
      </c>
      <c r="B15" s="21" t="s">
        <v>167</v>
      </c>
      <c r="C15" s="17">
        <v>2006</v>
      </c>
      <c r="D15" s="16" t="s">
        <v>135</v>
      </c>
      <c r="E15" s="23">
        <v>22.1</v>
      </c>
      <c r="F15" s="32">
        <f>IF(E15&lt;&gt;"",+RANK(E15,E$6:E$20,1),"")</f>
        <v>5</v>
      </c>
      <c r="G15" s="15">
        <v>327</v>
      </c>
      <c r="H15" s="33">
        <f>IF(G15&lt;&gt;"",+RANK(G15,G$6:G$20,0),"")</f>
        <v>10</v>
      </c>
      <c r="I15" s="13">
        <v>540</v>
      </c>
      <c r="J15" s="34">
        <f>IF(I15&lt;&gt;"",+RANK(I15,I$6:I$20,0),"")</f>
        <v>12</v>
      </c>
      <c r="K15" s="24">
        <v>10.4</v>
      </c>
      <c r="L15" s="35">
        <f>IF(K15&lt;&gt;"",+RANK(K15,K$6:K$20,1),"")</f>
        <v>10</v>
      </c>
      <c r="M15" s="8">
        <f>IF(AND(F15&lt;&gt;"",H15&lt;&gt;"",J15&lt;&gt;"",L15&lt;&gt;""),F15+H15+J15+L15,"")</f>
        <v>37</v>
      </c>
      <c r="N15" s="9">
        <f>IF(M15&lt;&gt;"",+RANK(M15,M$6:M$20,1),"")</f>
        <v>10</v>
      </c>
    </row>
    <row r="16" spans="1:20" ht="18" customHeight="1" x14ac:dyDescent="0.2">
      <c r="A16" s="19">
        <f>IF(N16&lt;&gt;"",N16,"")</f>
        <v>11</v>
      </c>
      <c r="B16" s="45" t="s">
        <v>127</v>
      </c>
      <c r="C16" s="17">
        <v>2006</v>
      </c>
      <c r="D16" s="16" t="s">
        <v>125</v>
      </c>
      <c r="E16" s="23">
        <v>22.3</v>
      </c>
      <c r="F16" s="32">
        <f>IF(E16&lt;&gt;"",+RANK(E16,E$6:E$20,1),"")</f>
        <v>8</v>
      </c>
      <c r="G16" s="15">
        <v>340</v>
      </c>
      <c r="H16" s="33">
        <f>IF(G16&lt;&gt;"",+RANK(G16,G$6:G$20,0),"")</f>
        <v>7</v>
      </c>
      <c r="I16" s="13">
        <v>520</v>
      </c>
      <c r="J16" s="34">
        <f>IF(I16&lt;&gt;"",+RANK(I16,I$6:I$20,0),"")</f>
        <v>14</v>
      </c>
      <c r="K16" s="24">
        <v>10.8</v>
      </c>
      <c r="L16" s="35">
        <f>IF(K16&lt;&gt;"",+RANK(K16,K$6:K$20,1),"")</f>
        <v>13</v>
      </c>
      <c r="M16" s="8">
        <f>IF(AND(F16&lt;&gt;"",H16&lt;&gt;"",J16&lt;&gt;"",L16&lt;&gt;""),F16+H16+J16+L16,"")</f>
        <v>42</v>
      </c>
      <c r="N16" s="9">
        <f>IF(M16&lt;&gt;"",+RANK(M16,M$6:M$20,1),"")</f>
        <v>11</v>
      </c>
    </row>
    <row r="17" spans="1:14" ht="18" customHeight="1" x14ac:dyDescent="0.2">
      <c r="A17" s="19">
        <f>IF(N17&lt;&gt;"",N17,"")</f>
        <v>12</v>
      </c>
      <c r="B17" s="45" t="s">
        <v>67</v>
      </c>
      <c r="C17" s="17">
        <v>2006</v>
      </c>
      <c r="D17" s="16" t="s">
        <v>63</v>
      </c>
      <c r="E17" s="23">
        <v>22.5</v>
      </c>
      <c r="F17" s="32">
        <f>IF(E17&lt;&gt;"",+RANK(E17,E$6:E$20,1),"")</f>
        <v>10</v>
      </c>
      <c r="G17" s="15">
        <v>317</v>
      </c>
      <c r="H17" s="33">
        <f>IF(G17&lt;&gt;"",+RANK(G17,G$6:G$20,0),"")</f>
        <v>14</v>
      </c>
      <c r="I17" s="13">
        <v>550</v>
      </c>
      <c r="J17" s="34">
        <f>IF(I17&lt;&gt;"",+RANK(I17,I$6:I$20,0),"")</f>
        <v>11</v>
      </c>
      <c r="K17" s="24">
        <v>10.1</v>
      </c>
      <c r="L17" s="35">
        <f>IF(K17&lt;&gt;"",+RANK(K17,K$6:K$20,1),"")</f>
        <v>8</v>
      </c>
      <c r="M17" s="8">
        <f>IF(AND(F17&lt;&gt;"",H17&lt;&gt;"",J17&lt;&gt;"",L17&lt;&gt;""),F17+H17+J17+L17,"")</f>
        <v>43</v>
      </c>
      <c r="N17" s="9">
        <f>IF(M17&lt;&gt;"",+RANK(M17,M$6:M$20,1),"")</f>
        <v>12</v>
      </c>
    </row>
    <row r="18" spans="1:14" ht="18" customHeight="1" x14ac:dyDescent="0.2">
      <c r="A18" s="19">
        <f>IF(N18&lt;&gt;"",N18,"")</f>
        <v>13</v>
      </c>
      <c r="B18" s="45" t="s">
        <v>146</v>
      </c>
      <c r="C18" s="17">
        <v>2006</v>
      </c>
      <c r="D18" s="16" t="s">
        <v>135</v>
      </c>
      <c r="E18" s="23">
        <v>23.3</v>
      </c>
      <c r="F18" s="32">
        <f>IF(E18&lt;&gt;"",+RANK(E18,E$6:E$20,1),"")</f>
        <v>15</v>
      </c>
      <c r="G18" s="15">
        <v>322</v>
      </c>
      <c r="H18" s="33">
        <f>IF(G18&lt;&gt;"",+RANK(G18,G$6:G$20,0),"")</f>
        <v>12</v>
      </c>
      <c r="I18" s="13">
        <v>660</v>
      </c>
      <c r="J18" s="34">
        <f>IF(I18&lt;&gt;"",+RANK(I18,I$6:I$20,0),"")</f>
        <v>5</v>
      </c>
      <c r="K18" s="24">
        <v>10.9</v>
      </c>
      <c r="L18" s="35">
        <f>IF(K18&lt;&gt;"",+RANK(K18,K$6:K$20,1),"")</f>
        <v>14</v>
      </c>
      <c r="M18" s="8">
        <f>IF(AND(F18&lt;&gt;"",H18&lt;&gt;"",J18&lt;&gt;"",L18&lt;&gt;""),F18+H18+J18+L18,"")</f>
        <v>46</v>
      </c>
      <c r="N18" s="9">
        <f>IF(M18&lt;&gt;"",+RANK(M18,M$6:M$20,1),"")</f>
        <v>13</v>
      </c>
    </row>
    <row r="19" spans="1:14" ht="18" customHeight="1" x14ac:dyDescent="0.2">
      <c r="A19" s="19">
        <f>IF(N19&lt;&gt;"",N19,"")</f>
        <v>14</v>
      </c>
      <c r="B19" s="45" t="s">
        <v>69</v>
      </c>
      <c r="C19" s="17">
        <v>2006</v>
      </c>
      <c r="D19" s="16" t="s">
        <v>63</v>
      </c>
      <c r="E19" s="23">
        <v>22.6</v>
      </c>
      <c r="F19" s="32">
        <f>IF(E19&lt;&gt;"",+RANK(E19,E$6:E$20,1),"")</f>
        <v>12</v>
      </c>
      <c r="G19" s="15">
        <v>322</v>
      </c>
      <c r="H19" s="33">
        <f>IF(G19&lt;&gt;"",+RANK(G19,G$6:G$20,0),"")</f>
        <v>12</v>
      </c>
      <c r="I19" s="13">
        <v>500</v>
      </c>
      <c r="J19" s="34">
        <f>IF(I19&lt;&gt;"",+RANK(I19,I$6:I$20,0),"")</f>
        <v>15</v>
      </c>
      <c r="K19" s="24">
        <v>10.199999999999999</v>
      </c>
      <c r="L19" s="35">
        <f>IF(K19&lt;&gt;"",+RANK(K19,K$6:K$20,1),"")</f>
        <v>9</v>
      </c>
      <c r="M19" s="8">
        <f>IF(AND(F19&lt;&gt;"",H19&lt;&gt;"",J19&lt;&gt;"",L19&lt;&gt;""),F19+H19+J19+L19,"")</f>
        <v>48</v>
      </c>
      <c r="N19" s="9">
        <f>IF(M19&lt;&gt;"",+RANK(M19,M$6:M$20,1),"")</f>
        <v>14</v>
      </c>
    </row>
    <row r="20" spans="1:14" ht="18" customHeight="1" thickBot="1" x14ac:dyDescent="0.25">
      <c r="A20" s="20">
        <f>IF(N20&lt;&gt;"",N20,"")</f>
        <v>15</v>
      </c>
      <c r="B20" s="37" t="s">
        <v>166</v>
      </c>
      <c r="C20" s="86">
        <v>2006</v>
      </c>
      <c r="D20" s="82" t="s">
        <v>135</v>
      </c>
      <c r="E20" s="87">
        <v>22.5</v>
      </c>
      <c r="F20" s="39">
        <f>IF(E20&lt;&gt;"",+RANK(E20,E$6:E$20,1),"")</f>
        <v>10</v>
      </c>
      <c r="G20" s="88">
        <v>307</v>
      </c>
      <c r="H20" s="40">
        <f>IF(G20&lt;&gt;"",+RANK(G20,G$6:G$20,0),"")</f>
        <v>15</v>
      </c>
      <c r="I20" s="89">
        <v>540</v>
      </c>
      <c r="J20" s="41">
        <f>IF(I20&lt;&gt;"",+RANK(I20,I$6:I$20,0),"")</f>
        <v>12</v>
      </c>
      <c r="K20" s="42">
        <v>10.9</v>
      </c>
      <c r="L20" s="43">
        <f>IF(K20&lt;&gt;"",+RANK(K20,K$6:K$20,1),"")</f>
        <v>14</v>
      </c>
      <c r="M20" s="11">
        <f>IF(AND(F20&lt;&gt;"",H20&lt;&gt;"",J20&lt;&gt;"",L20&lt;&gt;""),F20+H20+J20+L20,"")</f>
        <v>51</v>
      </c>
      <c r="N20" s="10">
        <f>IF(M20&lt;&gt;"",+RANK(M20,M$6:M$20,1),"")</f>
        <v>15</v>
      </c>
    </row>
    <row r="21" spans="1:14" ht="18" customHeight="1" x14ac:dyDescent="0.2"/>
    <row r="22" spans="1:14" ht="18" customHeight="1" x14ac:dyDescent="0.2"/>
    <row r="23" spans="1:14" ht="18" customHeight="1" x14ac:dyDescent="0.2"/>
    <row r="24" spans="1:14" ht="18" customHeight="1" x14ac:dyDescent="0.2"/>
    <row r="25" spans="1:14" ht="18" customHeight="1" x14ac:dyDescent="0.2"/>
    <row r="26" spans="1:14" ht="18" customHeight="1" x14ac:dyDescent="0.2"/>
    <row r="27" spans="1:14" ht="18" customHeight="1" x14ac:dyDescent="0.2"/>
    <row r="28" spans="1:14" ht="18" customHeight="1" x14ac:dyDescent="0.2"/>
    <row r="29" spans="1:14" ht="18" customHeight="1" x14ac:dyDescent="0.2"/>
    <row r="30" spans="1:14" ht="18" customHeight="1" x14ac:dyDescent="0.2"/>
    <row r="31" spans="1:14" ht="18" customHeight="1" x14ac:dyDescent="0.2"/>
    <row r="32" spans="1:1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</sheetData>
  <sortState ref="A6:N20">
    <sortCondition ref="A6:A20"/>
    <sortCondition ref="H6:H20"/>
  </sortState>
  <mergeCells count="16">
    <mergeCell ref="N3:N4"/>
    <mergeCell ref="A1:C1"/>
    <mergeCell ref="I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" right="0.7" top="0.78740157499999996" bottom="0.78740157499999996" header="0.3" footer="0.3"/>
  <pageSetup paperSize="9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T46"/>
  <sheetViews>
    <sheetView zoomScaleNormal="100" workbookViewId="0">
      <selection activeCell="N19" sqref="N19"/>
    </sheetView>
  </sheetViews>
  <sheetFormatPr defaultRowHeight="12.75" x14ac:dyDescent="0.2"/>
  <cols>
    <col min="1" max="1" width="7" customWidth="1"/>
    <col min="2" max="2" width="25.7109375" customWidth="1"/>
    <col min="3" max="3" width="7.42578125" customWidth="1"/>
    <col min="4" max="4" width="20.7109375" customWidth="1"/>
    <col min="5" max="5" width="8.28515625" customWidth="1"/>
    <col min="6" max="6" width="5.28515625" customWidth="1"/>
    <col min="7" max="7" width="8.28515625" customWidth="1"/>
    <col min="8" max="8" width="5.28515625" customWidth="1"/>
    <col min="9" max="9" width="8.28515625" customWidth="1"/>
    <col min="10" max="10" width="5.28515625" customWidth="1"/>
    <col min="11" max="11" width="8.28515625" customWidth="1"/>
    <col min="12" max="12" width="5.28515625" customWidth="1"/>
    <col min="13" max="13" width="8.28515625" customWidth="1"/>
    <col min="14" max="14" width="9" customWidth="1"/>
    <col min="15" max="15" width="9.7109375" customWidth="1"/>
  </cols>
  <sheetData>
    <row r="1" spans="1:20" ht="26.25" x14ac:dyDescent="0.4">
      <c r="A1" s="49" t="s">
        <v>11</v>
      </c>
      <c r="B1" s="49"/>
      <c r="C1" s="49"/>
      <c r="D1" s="1"/>
      <c r="E1" s="1"/>
      <c r="F1" s="1"/>
      <c r="G1" s="1"/>
      <c r="H1" s="1"/>
      <c r="I1" s="80" t="s">
        <v>17</v>
      </c>
      <c r="J1" s="80"/>
      <c r="K1" s="80"/>
      <c r="L1" s="80"/>
      <c r="M1" s="80"/>
      <c r="N1" s="80"/>
      <c r="O1" s="3"/>
    </row>
    <row r="2" spans="1:20" ht="6" customHeight="1" thickBot="1" x14ac:dyDescent="0.25"/>
    <row r="3" spans="1:20" s="2" customFormat="1" ht="13.5" customHeight="1" thickBot="1" x14ac:dyDescent="0.25">
      <c r="A3" s="69" t="s">
        <v>0</v>
      </c>
      <c r="B3" s="61" t="s">
        <v>1</v>
      </c>
      <c r="C3" s="59" t="s">
        <v>8</v>
      </c>
      <c r="D3" s="63" t="s">
        <v>2</v>
      </c>
      <c r="E3" s="65" t="s">
        <v>9</v>
      </c>
      <c r="F3" s="67" t="s">
        <v>0</v>
      </c>
      <c r="G3" s="71" t="s">
        <v>6</v>
      </c>
      <c r="H3" s="73" t="s">
        <v>0</v>
      </c>
      <c r="I3" s="75" t="s">
        <v>7</v>
      </c>
      <c r="J3" s="77" t="s">
        <v>0</v>
      </c>
      <c r="K3" s="53" t="s">
        <v>174</v>
      </c>
      <c r="L3" s="51" t="s">
        <v>0</v>
      </c>
      <c r="M3" s="55" t="s">
        <v>3</v>
      </c>
      <c r="N3" s="57" t="s">
        <v>4</v>
      </c>
    </row>
    <row r="4" spans="1:20" s="2" customFormat="1" ht="18.75" customHeight="1" thickBot="1" x14ac:dyDescent="0.25">
      <c r="A4" s="70"/>
      <c r="B4" s="62"/>
      <c r="C4" s="60"/>
      <c r="D4" s="64"/>
      <c r="E4" s="66"/>
      <c r="F4" s="68"/>
      <c r="G4" s="72"/>
      <c r="H4" s="74"/>
      <c r="I4" s="76"/>
      <c r="J4" s="78"/>
      <c r="K4" s="54"/>
      <c r="L4" s="52"/>
      <c r="M4" s="56"/>
      <c r="N4" s="58"/>
    </row>
    <row r="5" spans="1:20" ht="5.25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0" ht="18" customHeight="1" x14ac:dyDescent="0.2">
      <c r="A6" s="18">
        <f>IF(N6&lt;&gt;"",N6,"")</f>
        <v>1</v>
      </c>
      <c r="B6" s="44" t="s">
        <v>103</v>
      </c>
      <c r="C6" s="25">
        <v>2009</v>
      </c>
      <c r="D6" s="26" t="s">
        <v>63</v>
      </c>
      <c r="E6" s="22">
        <v>23</v>
      </c>
      <c r="F6" s="27">
        <f>IF(E6&lt;&gt;"",+RANK(E6,E$6:E$20,1),"")</f>
        <v>1</v>
      </c>
      <c r="G6" s="14">
        <v>322</v>
      </c>
      <c r="H6" s="28">
        <f>IF(G6&lt;&gt;"",+RANK(G6,G$6:G$20,0),"")</f>
        <v>1</v>
      </c>
      <c r="I6" s="12">
        <v>1190</v>
      </c>
      <c r="J6" s="29">
        <f>IF(I6&lt;&gt;"",+RANK(I6,I$6:I$20,0),"")</f>
        <v>2</v>
      </c>
      <c r="K6" s="30">
        <v>43.2</v>
      </c>
      <c r="L6" s="31">
        <f>IF(K6&lt;&gt;"",+RANK(K6,K$6:K$20,1),"")</f>
        <v>1</v>
      </c>
      <c r="M6" s="6">
        <f>IF(AND(F6&lt;&gt;"",H6&lt;&gt;"",J6&lt;&gt;"",L6&lt;&gt;""),F6+H6+J6+L6,"")</f>
        <v>5</v>
      </c>
      <c r="N6" s="7">
        <f>IF(M6&lt;&gt;"",+RANK(M6,M$6:M$20,1),"")</f>
        <v>1</v>
      </c>
    </row>
    <row r="7" spans="1:20" ht="18" customHeight="1" x14ac:dyDescent="0.2">
      <c r="A7" s="19">
        <f>IF(N7&lt;&gt;"",N7,"")</f>
        <v>2</v>
      </c>
      <c r="B7" s="45" t="s">
        <v>133</v>
      </c>
      <c r="C7" s="17">
        <v>2009</v>
      </c>
      <c r="D7" s="47" t="s">
        <v>125</v>
      </c>
      <c r="E7" s="23">
        <v>25.2</v>
      </c>
      <c r="F7" s="32">
        <f>IF(E7&lt;&gt;"",+RANK(E7,E$6:E$20,1),"")</f>
        <v>6</v>
      </c>
      <c r="G7" s="15">
        <v>294</v>
      </c>
      <c r="H7" s="33">
        <f>IF(G7&lt;&gt;"",+RANK(G7,G$6:G$20,0),"")</f>
        <v>3</v>
      </c>
      <c r="I7" s="13">
        <v>1280</v>
      </c>
      <c r="J7" s="34">
        <f>IF(I7&lt;&gt;"",+RANK(I7,I$6:I$20,0),"")</f>
        <v>1</v>
      </c>
      <c r="K7" s="24">
        <v>46.7</v>
      </c>
      <c r="L7" s="35">
        <f>IF(K7&lt;&gt;"",+RANK(K7,K$6:K$20,1),"")</f>
        <v>2</v>
      </c>
      <c r="M7" s="8">
        <f>IF(AND(F7&lt;&gt;"",H7&lt;&gt;"",J7&lt;&gt;"",L7&lt;&gt;""),F7+H7+J7+L7,"")</f>
        <v>12</v>
      </c>
      <c r="N7" s="9">
        <f>IF(M7&lt;&gt;"",+RANK(M7,M$6:M$20,1),"")</f>
        <v>2</v>
      </c>
    </row>
    <row r="8" spans="1:20" ht="18" customHeight="1" x14ac:dyDescent="0.2">
      <c r="A8" s="19">
        <f>IF(N8&lt;&gt;"",N8,"")</f>
        <v>3</v>
      </c>
      <c r="B8" s="45" t="s">
        <v>173</v>
      </c>
      <c r="C8" s="17">
        <v>2009</v>
      </c>
      <c r="D8" s="16" t="s">
        <v>49</v>
      </c>
      <c r="E8" s="23">
        <v>24.3</v>
      </c>
      <c r="F8" s="32">
        <f>IF(E8&lt;&gt;"",+RANK(E8,E$6:E$20,1),"")</f>
        <v>3</v>
      </c>
      <c r="G8" s="15">
        <v>296</v>
      </c>
      <c r="H8" s="33">
        <f>IF(G8&lt;&gt;"",+RANK(G8,G$6:G$20,0),"")</f>
        <v>2</v>
      </c>
      <c r="I8" s="13">
        <v>870</v>
      </c>
      <c r="J8" s="34">
        <f>IF(I8&lt;&gt;"",+RANK(I8,I$6:I$20,0),"")</f>
        <v>6</v>
      </c>
      <c r="K8" s="24">
        <v>47</v>
      </c>
      <c r="L8" s="35">
        <f>IF(K8&lt;&gt;"",+RANK(K8,K$6:K$20,1),"")</f>
        <v>3</v>
      </c>
      <c r="M8" s="8">
        <f>IF(AND(F8&lt;&gt;"",H8&lt;&gt;"",J8&lt;&gt;"",L8&lt;&gt;""),F8+H8+J8+L8,"")</f>
        <v>14</v>
      </c>
      <c r="N8" s="9">
        <f>IF(M8&lt;&gt;"",+RANK(M8,M$6:M$20,1),"")</f>
        <v>3</v>
      </c>
    </row>
    <row r="9" spans="1:20" ht="18" customHeight="1" x14ac:dyDescent="0.2">
      <c r="A9" s="19">
        <f>IF(N9&lt;&gt;"",N9,"")</f>
        <v>4</v>
      </c>
      <c r="B9" s="45" t="s">
        <v>102</v>
      </c>
      <c r="C9" s="17">
        <v>2009</v>
      </c>
      <c r="D9" s="16" t="s">
        <v>63</v>
      </c>
      <c r="E9" s="23">
        <v>24.2</v>
      </c>
      <c r="F9" s="32">
        <f>IF(E9&lt;&gt;"",+RANK(E9,E$6:E$20,1),"")</f>
        <v>2</v>
      </c>
      <c r="G9" s="15">
        <v>292</v>
      </c>
      <c r="H9" s="33">
        <f>IF(G9&lt;&gt;"",+RANK(G9,G$6:G$20,0),"")</f>
        <v>4</v>
      </c>
      <c r="I9" s="13">
        <v>790</v>
      </c>
      <c r="J9" s="34">
        <f>IF(I9&lt;&gt;"",+RANK(I9,I$6:I$20,0),"")</f>
        <v>8</v>
      </c>
      <c r="K9" s="24">
        <v>47.2</v>
      </c>
      <c r="L9" s="35">
        <f>IF(K9&lt;&gt;"",+RANK(K9,K$6:K$20,1),"")</f>
        <v>4</v>
      </c>
      <c r="M9" s="8">
        <f>IF(AND(F9&lt;&gt;"",H9&lt;&gt;"",J9&lt;&gt;"",L9&lt;&gt;""),F9+H9+J9+L9,"")</f>
        <v>18</v>
      </c>
      <c r="N9" s="9">
        <f>IF(M9&lt;&gt;"",+RANK(M9,M$6:M$20,1),"")</f>
        <v>4</v>
      </c>
    </row>
    <row r="10" spans="1:20" ht="18" customHeight="1" x14ac:dyDescent="0.2">
      <c r="A10" s="19">
        <f>IF(N10&lt;&gt;"",N10,"")</f>
        <v>5</v>
      </c>
      <c r="B10" s="21" t="s">
        <v>168</v>
      </c>
      <c r="C10" s="17">
        <v>2010</v>
      </c>
      <c r="D10" s="16" t="s">
        <v>135</v>
      </c>
      <c r="E10" s="23">
        <v>26.9</v>
      </c>
      <c r="F10" s="32">
        <f>IF(E10&lt;&gt;"",+RANK(E10,E$6:E$20,1),"")</f>
        <v>10</v>
      </c>
      <c r="G10" s="15">
        <v>261</v>
      </c>
      <c r="H10" s="33">
        <f>IF(G10&lt;&gt;"",+RANK(G10,G$6:G$20,0),"")</f>
        <v>7</v>
      </c>
      <c r="I10" s="13">
        <v>1190</v>
      </c>
      <c r="J10" s="34">
        <f>IF(I10&lt;&gt;"",+RANK(I10,I$6:I$20,0),"")</f>
        <v>2</v>
      </c>
      <c r="K10" s="24">
        <v>47.5</v>
      </c>
      <c r="L10" s="35">
        <f>IF(K10&lt;&gt;"",+RANK(K10,K$6:K$20,1),"")</f>
        <v>5</v>
      </c>
      <c r="M10" s="8">
        <f>IF(AND(F10&lt;&gt;"",H10&lt;&gt;"",J10&lt;&gt;"",L10&lt;&gt;""),F10+H10+J10+L10,"")</f>
        <v>24</v>
      </c>
      <c r="N10" s="9">
        <f>IF(M10&lt;&gt;"",+RANK(M10,M$6:M$20,1),"")</f>
        <v>5</v>
      </c>
      <c r="S10" s="5"/>
      <c r="T10" s="5"/>
    </row>
    <row r="11" spans="1:20" ht="18" customHeight="1" x14ac:dyDescent="0.2">
      <c r="A11" s="19">
        <f>IF(N11&lt;&gt;"",N11,"")</f>
        <v>6</v>
      </c>
      <c r="B11" s="45" t="s">
        <v>52</v>
      </c>
      <c r="C11" s="17">
        <v>2009</v>
      </c>
      <c r="D11" s="16" t="s">
        <v>49</v>
      </c>
      <c r="E11" s="23">
        <v>24.6</v>
      </c>
      <c r="F11" s="32">
        <f>IF(E11&lt;&gt;"",+RANK(E11,E$6:E$20,1),"")</f>
        <v>4</v>
      </c>
      <c r="G11" s="15">
        <v>268</v>
      </c>
      <c r="H11" s="33">
        <f>IF(G11&lt;&gt;"",+RANK(G11,G$6:G$20,0),"")</f>
        <v>6</v>
      </c>
      <c r="I11" s="13">
        <v>750</v>
      </c>
      <c r="J11" s="34">
        <f>IF(I11&lt;&gt;"",+RANK(I11,I$6:I$20,0),"")</f>
        <v>11</v>
      </c>
      <c r="K11" s="24">
        <v>49.2</v>
      </c>
      <c r="L11" s="35">
        <f>IF(K11&lt;&gt;"",+RANK(K11,K$6:K$20,1),"")</f>
        <v>7</v>
      </c>
      <c r="M11" s="8">
        <f>IF(AND(F11&lt;&gt;"",H11&lt;&gt;"",J11&lt;&gt;"",L11&lt;&gt;""),F11+H11+J11+L11,"")</f>
        <v>28</v>
      </c>
      <c r="N11" s="9">
        <f>IF(M11&lt;&gt;"",+RANK(M11,M$6:M$20,1),"")</f>
        <v>6</v>
      </c>
    </row>
    <row r="12" spans="1:20" ht="18" customHeight="1" x14ac:dyDescent="0.2">
      <c r="A12" s="19">
        <f>IF(N12&lt;&gt;"",N12,"")</f>
        <v>7</v>
      </c>
      <c r="B12" s="45" t="s">
        <v>156</v>
      </c>
      <c r="C12" s="17">
        <v>2009</v>
      </c>
      <c r="D12" s="16" t="s">
        <v>135</v>
      </c>
      <c r="E12" s="23">
        <v>27.3</v>
      </c>
      <c r="F12" s="32">
        <f>IF(E12&lt;&gt;"",+RANK(E12,E$6:E$20,1),"")</f>
        <v>11</v>
      </c>
      <c r="G12" s="15">
        <v>290</v>
      </c>
      <c r="H12" s="33">
        <f>IF(G12&lt;&gt;"",+RANK(G12,G$6:G$20,0),"")</f>
        <v>5</v>
      </c>
      <c r="I12" s="13">
        <v>760</v>
      </c>
      <c r="J12" s="34">
        <f>IF(I12&lt;&gt;"",+RANK(I12,I$6:I$20,0),"")</f>
        <v>10</v>
      </c>
      <c r="K12" s="24">
        <v>48.5</v>
      </c>
      <c r="L12" s="35">
        <f>IF(K12&lt;&gt;"",+RANK(K12,K$6:K$20,1),"")</f>
        <v>6</v>
      </c>
      <c r="M12" s="8">
        <f>IF(AND(F12&lt;&gt;"",H12&lt;&gt;"",J12&lt;&gt;"",L12&lt;&gt;""),F12+H12+J12+L12,"")</f>
        <v>32</v>
      </c>
      <c r="N12" s="9">
        <f>IF(M12&lt;&gt;"",+RANK(M12,M$6:M$20,1),"")</f>
        <v>7</v>
      </c>
    </row>
    <row r="13" spans="1:20" ht="18" customHeight="1" x14ac:dyDescent="0.2">
      <c r="A13" s="19">
        <f>IF(N13&lt;&gt;"",N13,"")</f>
        <v>8</v>
      </c>
      <c r="B13" s="45" t="s">
        <v>53</v>
      </c>
      <c r="C13" s="17">
        <v>2009</v>
      </c>
      <c r="D13" s="16" t="s">
        <v>49</v>
      </c>
      <c r="E13" s="23">
        <v>24.9</v>
      </c>
      <c r="F13" s="32">
        <f>IF(E13&lt;&gt;"",+RANK(E13,E$6:E$20,1),"")</f>
        <v>5</v>
      </c>
      <c r="G13" s="15">
        <v>227</v>
      </c>
      <c r="H13" s="33">
        <f>IF(G13&lt;&gt;"",+RANK(G13,G$6:G$20,0),"")</f>
        <v>12</v>
      </c>
      <c r="I13" s="13">
        <v>800</v>
      </c>
      <c r="J13" s="34">
        <f>IF(I13&lt;&gt;"",+RANK(I13,I$6:I$20,0),"")</f>
        <v>7</v>
      </c>
      <c r="K13" s="24">
        <v>50.7</v>
      </c>
      <c r="L13" s="35">
        <f>IF(K13&lt;&gt;"",+RANK(K13,K$6:K$20,1),"")</f>
        <v>10</v>
      </c>
      <c r="M13" s="8">
        <f>IF(AND(F13&lt;&gt;"",H13&lt;&gt;"",J13&lt;&gt;"",L13&lt;&gt;""),F13+H13+J13+L13,"")</f>
        <v>34</v>
      </c>
      <c r="N13" s="9">
        <f>IF(M13&lt;&gt;"",+RANK(M13,M$6:M$20,1),"")</f>
        <v>8</v>
      </c>
    </row>
    <row r="14" spans="1:20" ht="18" customHeight="1" x14ac:dyDescent="0.2">
      <c r="A14" s="19">
        <f>IF(N14&lt;&gt;"",N14,"")</f>
        <v>9</v>
      </c>
      <c r="B14" s="45" t="s">
        <v>101</v>
      </c>
      <c r="C14" s="17">
        <v>2009</v>
      </c>
      <c r="D14" s="16" t="s">
        <v>63</v>
      </c>
      <c r="E14" s="23">
        <v>26.7</v>
      </c>
      <c r="F14" s="32">
        <f>IF(E14&lt;&gt;"",+RANK(E14,E$6:E$20,1),"")</f>
        <v>9</v>
      </c>
      <c r="G14" s="15">
        <v>258</v>
      </c>
      <c r="H14" s="33">
        <f>IF(G14&lt;&gt;"",+RANK(G14,G$6:G$20,0),"")</f>
        <v>9</v>
      </c>
      <c r="I14" s="13">
        <v>790</v>
      </c>
      <c r="J14" s="34">
        <f>IF(I14&lt;&gt;"",+RANK(I14,I$6:I$20,0),"")</f>
        <v>8</v>
      </c>
      <c r="K14" s="24">
        <v>50.1</v>
      </c>
      <c r="L14" s="35">
        <f>IF(K14&lt;&gt;"",+RANK(K14,K$6:K$20,1),"")</f>
        <v>9</v>
      </c>
      <c r="M14" s="8">
        <f>IF(AND(F14&lt;&gt;"",H14&lt;&gt;"",J14&lt;&gt;"",L14&lt;&gt;""),F14+H14+J14+L14,"")</f>
        <v>35</v>
      </c>
      <c r="N14" s="9">
        <f>IF(M14&lt;&gt;"",+RANK(M14,M$6:M$20,1),"")</f>
        <v>9</v>
      </c>
    </row>
    <row r="15" spans="1:20" ht="18" customHeight="1" x14ac:dyDescent="0.2">
      <c r="A15" s="19">
        <f>IF(N15&lt;&gt;"",N15,"")</f>
        <v>10</v>
      </c>
      <c r="B15" s="45" t="s">
        <v>50</v>
      </c>
      <c r="C15" s="17">
        <v>2009</v>
      </c>
      <c r="D15" s="16" t="s">
        <v>49</v>
      </c>
      <c r="E15" s="23">
        <v>27.9</v>
      </c>
      <c r="F15" s="32">
        <f>IF(E15&lt;&gt;"",+RANK(E15,E$6:E$20,1),"")</f>
        <v>12</v>
      </c>
      <c r="G15" s="15">
        <v>179</v>
      </c>
      <c r="H15" s="33">
        <f>IF(G15&lt;&gt;"",+RANK(G15,G$6:G$20,0),"")</f>
        <v>14</v>
      </c>
      <c r="I15" s="13">
        <v>900</v>
      </c>
      <c r="J15" s="34">
        <f>IF(I15&lt;&gt;"",+RANK(I15,I$6:I$20,0),"")</f>
        <v>4</v>
      </c>
      <c r="K15" s="24">
        <v>49.8</v>
      </c>
      <c r="L15" s="35">
        <f>IF(K15&lt;&gt;"",+RANK(K15,K$6:K$20,1),"")</f>
        <v>8</v>
      </c>
      <c r="M15" s="8">
        <f>IF(AND(F15&lt;&gt;"",H15&lt;&gt;"",J15&lt;&gt;"",L15&lt;&gt;""),F15+H15+J15+L15,"")</f>
        <v>38</v>
      </c>
      <c r="N15" s="9">
        <f>IF(M15&lt;&gt;"",+RANK(M15,M$6:M$20,1),"")</f>
        <v>10</v>
      </c>
    </row>
    <row r="16" spans="1:20" ht="18" customHeight="1" x14ac:dyDescent="0.2">
      <c r="A16" s="19">
        <f>IF(N16&lt;&gt;"",N16,"")</f>
        <v>11</v>
      </c>
      <c r="B16" s="45" t="s">
        <v>57</v>
      </c>
      <c r="C16" s="17">
        <v>2009</v>
      </c>
      <c r="D16" s="47" t="s">
        <v>58</v>
      </c>
      <c r="E16" s="23">
        <v>25.6</v>
      </c>
      <c r="F16" s="32">
        <f>IF(E16&lt;&gt;"",+RANK(E16,E$6:E$20,1),"")</f>
        <v>7</v>
      </c>
      <c r="G16" s="15">
        <v>241</v>
      </c>
      <c r="H16" s="33">
        <f>IF(G16&lt;&gt;"",+RANK(G16,G$6:G$20,0),"")</f>
        <v>10</v>
      </c>
      <c r="I16" s="13">
        <v>640</v>
      </c>
      <c r="J16" s="34">
        <f>IF(I16&lt;&gt;"",+RANK(I16,I$6:I$20,0),"")</f>
        <v>14</v>
      </c>
      <c r="K16" s="24">
        <v>50.7</v>
      </c>
      <c r="L16" s="35">
        <f>IF(K16&lt;&gt;"",+RANK(K16,K$6:K$20,1),"")</f>
        <v>10</v>
      </c>
      <c r="M16" s="8">
        <f>IF(AND(F16&lt;&gt;"",H16&lt;&gt;"",J16&lt;&gt;"",L16&lt;&gt;""),F16+H16+J16+L16,"")</f>
        <v>41</v>
      </c>
      <c r="N16" s="9">
        <f>IF(M16&lt;&gt;"",+RANK(M16,M$6:M$20,1),"")</f>
        <v>11</v>
      </c>
    </row>
    <row r="17" spans="1:14" ht="18" customHeight="1" x14ac:dyDescent="0.2">
      <c r="A17" s="19">
        <f>IF(N17&lt;&gt;"",N17,"")</f>
        <v>12</v>
      </c>
      <c r="B17" s="45" t="s">
        <v>137</v>
      </c>
      <c r="C17" s="17">
        <v>2009</v>
      </c>
      <c r="D17" s="16" t="s">
        <v>135</v>
      </c>
      <c r="E17" s="23">
        <v>28.9</v>
      </c>
      <c r="F17" s="32">
        <f>IF(E17&lt;&gt;"",+RANK(E17,E$6:E$20,1),"")</f>
        <v>13</v>
      </c>
      <c r="G17" s="15">
        <v>259</v>
      </c>
      <c r="H17" s="33">
        <f>IF(G17&lt;&gt;"",+RANK(G17,G$6:G$20,0),"")</f>
        <v>8</v>
      </c>
      <c r="I17" s="13">
        <v>710</v>
      </c>
      <c r="J17" s="34">
        <f>IF(I17&lt;&gt;"",+RANK(I17,I$6:I$20,0),"")</f>
        <v>12</v>
      </c>
      <c r="K17" s="24">
        <v>54.8</v>
      </c>
      <c r="L17" s="35">
        <f>IF(K17&lt;&gt;"",+RANK(K17,K$6:K$20,1),"")</f>
        <v>13</v>
      </c>
      <c r="M17" s="8">
        <f>IF(AND(F17&lt;&gt;"",H17&lt;&gt;"",J17&lt;&gt;"",L17&lt;&gt;""),F17+H17+J17+L17,"")</f>
        <v>46</v>
      </c>
      <c r="N17" s="9">
        <f>IF(M17&lt;&gt;"",+RANK(M17,M$6:M$20,1),"")</f>
        <v>12</v>
      </c>
    </row>
    <row r="18" spans="1:14" ht="18" customHeight="1" x14ac:dyDescent="0.2">
      <c r="A18" s="19">
        <f>IF(N18&lt;&gt;"",N18,"")</f>
        <v>13</v>
      </c>
      <c r="B18" s="45" t="s">
        <v>104</v>
      </c>
      <c r="C18" s="17">
        <v>2009</v>
      </c>
      <c r="D18" s="16" t="s">
        <v>63</v>
      </c>
      <c r="E18" s="23">
        <v>26</v>
      </c>
      <c r="F18" s="32">
        <f>IF(E18&lt;&gt;"",+RANK(E18,E$6:E$20,1),"")</f>
        <v>8</v>
      </c>
      <c r="G18" s="15">
        <v>232</v>
      </c>
      <c r="H18" s="33">
        <f>IF(G18&lt;&gt;"",+RANK(G18,G$6:G$20,0),"")</f>
        <v>11</v>
      </c>
      <c r="I18" s="13">
        <v>580</v>
      </c>
      <c r="J18" s="34">
        <f>IF(I18&lt;&gt;"",+RANK(I18,I$6:I$20,0),"")</f>
        <v>15</v>
      </c>
      <c r="K18" s="24">
        <v>50.9</v>
      </c>
      <c r="L18" s="35">
        <f>IF(K18&lt;&gt;"",+RANK(K18,K$6:K$20,1),"")</f>
        <v>12</v>
      </c>
      <c r="M18" s="8">
        <f>IF(AND(F18&lt;&gt;"",H18&lt;&gt;"",J18&lt;&gt;"",L18&lt;&gt;""),F18+H18+J18+L18,"")</f>
        <v>46</v>
      </c>
      <c r="N18" s="9">
        <v>13</v>
      </c>
    </row>
    <row r="19" spans="1:14" ht="18" customHeight="1" x14ac:dyDescent="0.2">
      <c r="A19" s="19">
        <f>IF(N19&lt;&gt;"",N19,"")</f>
        <v>14</v>
      </c>
      <c r="B19" s="45" t="s">
        <v>51</v>
      </c>
      <c r="C19" s="17">
        <v>2009</v>
      </c>
      <c r="D19" s="16" t="s">
        <v>49</v>
      </c>
      <c r="E19" s="23">
        <v>31</v>
      </c>
      <c r="F19" s="32">
        <f>IF(E19&lt;&gt;"",+RANK(E19,E$6:E$20,1),"")</f>
        <v>14</v>
      </c>
      <c r="G19" s="15">
        <v>160</v>
      </c>
      <c r="H19" s="33">
        <f>IF(G19&lt;&gt;"",+RANK(G19,G$6:G$20,0),"")</f>
        <v>15</v>
      </c>
      <c r="I19" s="13">
        <v>890</v>
      </c>
      <c r="J19" s="34">
        <f>IF(I19&lt;&gt;"",+RANK(I19,I$6:I$20,0),"")</f>
        <v>5</v>
      </c>
      <c r="K19" s="24">
        <v>55.7</v>
      </c>
      <c r="L19" s="35">
        <f>IF(K19&lt;&gt;"",+RANK(K19,K$6:K$20,1),"")</f>
        <v>14</v>
      </c>
      <c r="M19" s="8">
        <f>IF(AND(F19&lt;&gt;"",H19&lt;&gt;"",J19&lt;&gt;"",L19&lt;&gt;""),F19+H19+J19+L19,"")</f>
        <v>48</v>
      </c>
      <c r="N19" s="9">
        <f>IF(M19&lt;&gt;"",+RANK(M19,M$6:M$20,1),"")</f>
        <v>14</v>
      </c>
    </row>
    <row r="20" spans="1:14" ht="18" customHeight="1" thickBot="1" x14ac:dyDescent="0.25">
      <c r="A20" s="20">
        <f>IF(N20&lt;&gt;"",N20,"")</f>
        <v>15</v>
      </c>
      <c r="B20" s="48" t="s">
        <v>147</v>
      </c>
      <c r="C20" s="86">
        <v>2009</v>
      </c>
      <c r="D20" s="82" t="s">
        <v>135</v>
      </c>
      <c r="E20" s="87">
        <v>31.3</v>
      </c>
      <c r="F20" s="39">
        <f>IF(E20&lt;&gt;"",+RANK(E20,E$6:E$20,1),"")</f>
        <v>15</v>
      </c>
      <c r="G20" s="88">
        <v>195</v>
      </c>
      <c r="H20" s="40">
        <f>IF(G20&lt;&gt;"",+RANK(G20,G$6:G$20,0),"")</f>
        <v>13</v>
      </c>
      <c r="I20" s="89">
        <v>650</v>
      </c>
      <c r="J20" s="41">
        <f>IF(I20&lt;&gt;"",+RANK(I20,I$6:I$20,0),"")</f>
        <v>13</v>
      </c>
      <c r="K20" s="42">
        <v>63.1</v>
      </c>
      <c r="L20" s="43">
        <f>IF(K20&lt;&gt;"",+RANK(K20,K$6:K$20,1),"")</f>
        <v>15</v>
      </c>
      <c r="M20" s="11">
        <f>IF(AND(F20&lt;&gt;"",H20&lt;&gt;"",J20&lt;&gt;"",L20&lt;&gt;""),F20+H20+J20+L20,"")</f>
        <v>56</v>
      </c>
      <c r="N20" s="10">
        <f>IF(M20&lt;&gt;"",+RANK(M20,M$6:M$20,1),"")</f>
        <v>15</v>
      </c>
    </row>
    <row r="21" spans="1:14" ht="18" customHeight="1" x14ac:dyDescent="0.2"/>
    <row r="22" spans="1:14" ht="18" customHeight="1" x14ac:dyDescent="0.2"/>
    <row r="23" spans="1:14" ht="18" customHeight="1" x14ac:dyDescent="0.2"/>
    <row r="24" spans="1:14" ht="18" customHeight="1" x14ac:dyDescent="0.2"/>
    <row r="25" spans="1:14" ht="18" customHeight="1" x14ac:dyDescent="0.2"/>
    <row r="26" spans="1:14" ht="18" customHeight="1" x14ac:dyDescent="0.2"/>
    <row r="27" spans="1:14" ht="18" customHeight="1" x14ac:dyDescent="0.2"/>
    <row r="28" spans="1:14" ht="18" customHeight="1" x14ac:dyDescent="0.2"/>
    <row r="29" spans="1:14" ht="18" customHeight="1" x14ac:dyDescent="0.2"/>
    <row r="30" spans="1:14" ht="18" customHeight="1" x14ac:dyDescent="0.2"/>
    <row r="31" spans="1:14" ht="18" customHeight="1" x14ac:dyDescent="0.2"/>
    <row r="32" spans="1:1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</sheetData>
  <sortState ref="A6:N20">
    <sortCondition ref="A6:A20"/>
    <sortCondition ref="H6:H20"/>
  </sortState>
  <mergeCells count="16">
    <mergeCell ref="N3:N4"/>
    <mergeCell ref="A1:C1"/>
    <mergeCell ref="I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" right="0.7" top="0.78740157499999996" bottom="0.78740157499999996" header="0.3" footer="0.3"/>
  <pageSetup paperSize="9" orientation="landscape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A1:T46"/>
  <sheetViews>
    <sheetView zoomScaleNormal="100" workbookViewId="0">
      <selection activeCell="N16" sqref="N16"/>
    </sheetView>
  </sheetViews>
  <sheetFormatPr defaultRowHeight="12.75" x14ac:dyDescent="0.2"/>
  <cols>
    <col min="1" max="1" width="7" customWidth="1"/>
    <col min="2" max="2" width="26.7109375" customWidth="1"/>
    <col min="3" max="3" width="7.42578125" customWidth="1"/>
    <col min="4" max="4" width="20.7109375" customWidth="1"/>
    <col min="5" max="5" width="8.28515625" customWidth="1"/>
    <col min="6" max="6" width="5.28515625" customWidth="1"/>
    <col min="7" max="7" width="8.28515625" customWidth="1"/>
    <col min="8" max="8" width="5.28515625" customWidth="1"/>
    <col min="9" max="9" width="8.28515625" customWidth="1"/>
    <col min="10" max="10" width="5.28515625" customWidth="1"/>
    <col min="11" max="11" width="8.28515625" customWidth="1"/>
    <col min="12" max="12" width="5.28515625" customWidth="1"/>
    <col min="13" max="13" width="8.28515625" customWidth="1"/>
    <col min="14" max="14" width="9" customWidth="1"/>
    <col min="15" max="15" width="9.7109375" customWidth="1"/>
  </cols>
  <sheetData>
    <row r="1" spans="1:20" ht="26.25" x14ac:dyDescent="0.4">
      <c r="A1" s="49" t="s">
        <v>11</v>
      </c>
      <c r="B1" s="49"/>
      <c r="C1" s="49"/>
      <c r="D1" s="1"/>
      <c r="E1" s="1"/>
      <c r="F1" s="1"/>
      <c r="G1" s="1"/>
      <c r="H1" s="1"/>
      <c r="I1" s="80" t="s">
        <v>13</v>
      </c>
      <c r="J1" s="80"/>
      <c r="K1" s="80"/>
      <c r="L1" s="80"/>
      <c r="M1" s="80"/>
      <c r="N1" s="80"/>
      <c r="O1" s="3"/>
    </row>
    <row r="2" spans="1:20" ht="6" customHeight="1" thickBot="1" x14ac:dyDescent="0.25"/>
    <row r="3" spans="1:20" s="2" customFormat="1" ht="13.5" customHeight="1" thickBot="1" x14ac:dyDescent="0.25">
      <c r="A3" s="69" t="s">
        <v>0</v>
      </c>
      <c r="B3" s="61" t="s">
        <v>1</v>
      </c>
      <c r="C3" s="59" t="s">
        <v>8</v>
      </c>
      <c r="D3" s="63" t="s">
        <v>2</v>
      </c>
      <c r="E3" s="65" t="s">
        <v>9</v>
      </c>
      <c r="F3" s="67" t="s">
        <v>0</v>
      </c>
      <c r="G3" s="71" t="s">
        <v>6</v>
      </c>
      <c r="H3" s="73" t="s">
        <v>0</v>
      </c>
      <c r="I3" s="75" t="s">
        <v>7</v>
      </c>
      <c r="J3" s="77" t="s">
        <v>0</v>
      </c>
      <c r="K3" s="53" t="s">
        <v>174</v>
      </c>
      <c r="L3" s="51" t="s">
        <v>0</v>
      </c>
      <c r="M3" s="55" t="s">
        <v>3</v>
      </c>
      <c r="N3" s="57" t="s">
        <v>4</v>
      </c>
    </row>
    <row r="4" spans="1:20" s="2" customFormat="1" ht="18.75" customHeight="1" thickBot="1" x14ac:dyDescent="0.25">
      <c r="A4" s="70"/>
      <c r="B4" s="62"/>
      <c r="C4" s="60"/>
      <c r="D4" s="64"/>
      <c r="E4" s="66"/>
      <c r="F4" s="68"/>
      <c r="G4" s="72"/>
      <c r="H4" s="74"/>
      <c r="I4" s="76"/>
      <c r="J4" s="78"/>
      <c r="K4" s="54"/>
      <c r="L4" s="52"/>
      <c r="M4" s="56"/>
      <c r="N4" s="58"/>
    </row>
    <row r="5" spans="1:20" ht="5.25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0" ht="18" customHeight="1" x14ac:dyDescent="0.2">
      <c r="A6" s="18">
        <f>IF(N6&lt;&gt;"",N6,"")</f>
        <v>1</v>
      </c>
      <c r="B6" s="44" t="s">
        <v>130</v>
      </c>
      <c r="C6" s="25">
        <v>2008</v>
      </c>
      <c r="D6" s="46" t="s">
        <v>125</v>
      </c>
      <c r="E6" s="22">
        <v>22.4</v>
      </c>
      <c r="F6" s="27">
        <f>IF(E6&lt;&gt;"",+RANK(E6,E$6:E$27,1),"")</f>
        <v>1</v>
      </c>
      <c r="G6" s="14">
        <v>328</v>
      </c>
      <c r="H6" s="28">
        <f>IF(G6&lt;&gt;"",+RANK(G6,G$6:G$27,0),"")</f>
        <v>3</v>
      </c>
      <c r="I6" s="12">
        <v>2500</v>
      </c>
      <c r="J6" s="29">
        <f>IF(I6&lt;&gt;"",+RANK(I6,I$6:I$27,0),"")</f>
        <v>1</v>
      </c>
      <c r="K6" s="30">
        <v>43.4</v>
      </c>
      <c r="L6" s="31">
        <f>IF(K6&lt;&gt;"",+RANK(K6,K$6:K$27,1),"")</f>
        <v>1</v>
      </c>
      <c r="M6" s="6">
        <f>IF(AND(F6&lt;&gt;"",H6&lt;&gt;"",J6&lt;&gt;"",L6&lt;&gt;""),F6+H6+J6+L6,"")</f>
        <v>6</v>
      </c>
      <c r="N6" s="7">
        <f>IF(M6&lt;&gt;"",+RANK(M6,M$6:M$27,1),"")</f>
        <v>1</v>
      </c>
    </row>
    <row r="7" spans="1:20" ht="18" customHeight="1" x14ac:dyDescent="0.2">
      <c r="A7" s="19">
        <f>IF(N7&lt;&gt;"",N7,"")</f>
        <v>2</v>
      </c>
      <c r="B7" s="45" t="s">
        <v>78</v>
      </c>
      <c r="C7" s="17">
        <v>2008</v>
      </c>
      <c r="D7" s="16" t="s">
        <v>76</v>
      </c>
      <c r="E7" s="23">
        <v>23</v>
      </c>
      <c r="F7" s="32">
        <f>IF(E7&lt;&gt;"",+RANK(E7,E$6:E$27,1),"")</f>
        <v>3</v>
      </c>
      <c r="G7" s="15">
        <v>332</v>
      </c>
      <c r="H7" s="33">
        <f>IF(G7&lt;&gt;"",+RANK(G7,G$6:G$27,0),"")</f>
        <v>2</v>
      </c>
      <c r="I7" s="13">
        <v>1500</v>
      </c>
      <c r="J7" s="34">
        <f>IF(I7&lt;&gt;"",+RANK(I7,I$6:I$27,0),"")</f>
        <v>3</v>
      </c>
      <c r="K7" s="24">
        <v>44.2</v>
      </c>
      <c r="L7" s="35">
        <f>IF(K7&lt;&gt;"",+RANK(K7,K$6:K$27,1),"")</f>
        <v>3</v>
      </c>
      <c r="M7" s="8">
        <f>IF(AND(F7&lt;&gt;"",H7&lt;&gt;"",J7&lt;&gt;"",L7&lt;&gt;""),F7+H7+J7+L7,"")</f>
        <v>11</v>
      </c>
      <c r="N7" s="9">
        <f>IF(M7&lt;&gt;"",+RANK(M7,M$6:M$27,1),"")</f>
        <v>2</v>
      </c>
    </row>
    <row r="8" spans="1:20" ht="18" customHeight="1" x14ac:dyDescent="0.2">
      <c r="A8" s="19">
        <f>IF(N8&lt;&gt;"",N8,"")</f>
        <v>3</v>
      </c>
      <c r="B8" s="45" t="s">
        <v>163</v>
      </c>
      <c r="C8" s="17">
        <v>2008</v>
      </c>
      <c r="D8" s="16" t="s">
        <v>63</v>
      </c>
      <c r="E8" s="23">
        <v>23.9</v>
      </c>
      <c r="F8" s="32">
        <f>IF(E8&lt;&gt;"",+RANK(E8,E$6:E$27,1),"")</f>
        <v>8</v>
      </c>
      <c r="G8" s="15">
        <v>310</v>
      </c>
      <c r="H8" s="33">
        <f>IF(G8&lt;&gt;"",+RANK(G8,G$6:G$27,0),"")</f>
        <v>7</v>
      </c>
      <c r="I8" s="13">
        <v>1070</v>
      </c>
      <c r="J8" s="34">
        <f>IF(I8&lt;&gt;"",+RANK(I8,I$6:I$27,0),"")</f>
        <v>9</v>
      </c>
      <c r="K8" s="24">
        <v>44.1</v>
      </c>
      <c r="L8" s="35">
        <f>IF(K8&lt;&gt;"",+RANK(K8,K$6:K$27,1),"")</f>
        <v>2</v>
      </c>
      <c r="M8" s="8">
        <f>IF(AND(F8&lt;&gt;"",H8&lt;&gt;"",J8&lt;&gt;"",L8&lt;&gt;""),F8+H8+J8+L8,"")</f>
        <v>26</v>
      </c>
      <c r="N8" s="9">
        <f>IF(M8&lt;&gt;"",+RANK(M8,M$6:M$27,1),"")</f>
        <v>3</v>
      </c>
    </row>
    <row r="9" spans="1:20" ht="18" customHeight="1" x14ac:dyDescent="0.2">
      <c r="A9" s="19">
        <f>IF(N9&lt;&gt;"",N9,"")</f>
        <v>4</v>
      </c>
      <c r="B9" s="45" t="s">
        <v>162</v>
      </c>
      <c r="C9" s="17">
        <v>2008</v>
      </c>
      <c r="D9" s="16" t="s">
        <v>63</v>
      </c>
      <c r="E9" s="23">
        <v>23</v>
      </c>
      <c r="F9" s="32">
        <f>IF(E9&lt;&gt;"",+RANK(E9,E$6:E$27,1),"")</f>
        <v>3</v>
      </c>
      <c r="G9" s="15">
        <v>334</v>
      </c>
      <c r="H9" s="33">
        <f>IF(G9&lt;&gt;"",+RANK(G9,G$6:G$27,0),"")</f>
        <v>1</v>
      </c>
      <c r="I9" s="13">
        <v>830</v>
      </c>
      <c r="J9" s="34">
        <f>IF(I9&lt;&gt;"",+RANK(I9,I$6:I$27,0),"")</f>
        <v>18</v>
      </c>
      <c r="K9" s="24">
        <v>44.5</v>
      </c>
      <c r="L9" s="35">
        <f>IF(K9&lt;&gt;"",+RANK(K9,K$6:K$27,1),"")</f>
        <v>6</v>
      </c>
      <c r="M9" s="8">
        <f>IF(AND(F9&lt;&gt;"",H9&lt;&gt;"",J9&lt;&gt;"",L9&lt;&gt;""),F9+H9+J9+L9,"")</f>
        <v>28</v>
      </c>
      <c r="N9" s="9">
        <f>IF(M9&lt;&gt;"",+RANK(M9,M$6:M$27,1),"")</f>
        <v>4</v>
      </c>
    </row>
    <row r="10" spans="1:20" ht="18" customHeight="1" x14ac:dyDescent="0.2">
      <c r="A10" s="19">
        <f>IF(N10&lt;&gt;"",N10,"")</f>
        <v>5</v>
      </c>
      <c r="B10" s="45" t="s">
        <v>38</v>
      </c>
      <c r="C10" s="17">
        <v>2008</v>
      </c>
      <c r="D10" s="16" t="s">
        <v>49</v>
      </c>
      <c r="E10" s="23">
        <v>23.8</v>
      </c>
      <c r="F10" s="32">
        <f>IF(E10&lt;&gt;"",+RANK(E10,E$6:E$27,1),"")</f>
        <v>6</v>
      </c>
      <c r="G10" s="15">
        <v>287</v>
      </c>
      <c r="H10" s="33">
        <f>IF(G10&lt;&gt;"",+RANK(G10,G$6:G$27,0),"")</f>
        <v>11</v>
      </c>
      <c r="I10" s="13">
        <v>1350</v>
      </c>
      <c r="J10" s="34">
        <f>IF(I10&lt;&gt;"",+RANK(I10,I$6:I$27,0),"")</f>
        <v>6</v>
      </c>
      <c r="K10" s="24">
        <v>46.4</v>
      </c>
      <c r="L10" s="35">
        <f>IF(K10&lt;&gt;"",+RANK(K10,K$6:K$27,1),"")</f>
        <v>10</v>
      </c>
      <c r="M10" s="8">
        <f>IF(AND(F10&lt;&gt;"",H10&lt;&gt;"",J10&lt;&gt;"",L10&lt;&gt;""),F10+H10+J10+L10,"")</f>
        <v>33</v>
      </c>
      <c r="N10" s="9">
        <f>IF(M10&lt;&gt;"",+RANK(M10,M$6:M$27,1),"")</f>
        <v>5</v>
      </c>
      <c r="S10" s="5"/>
      <c r="T10" s="5"/>
    </row>
    <row r="11" spans="1:20" ht="18" customHeight="1" x14ac:dyDescent="0.2">
      <c r="A11" s="19">
        <f>IF(N11&lt;&gt;"",N11,"")</f>
        <v>6</v>
      </c>
      <c r="B11" s="45" t="s">
        <v>149</v>
      </c>
      <c r="C11" s="36">
        <v>2008</v>
      </c>
      <c r="D11" s="16" t="s">
        <v>135</v>
      </c>
      <c r="E11" s="94">
        <v>23.7</v>
      </c>
      <c r="F11" s="32">
        <f>IF(E11&lt;&gt;"",+RANK(E11,E$6:E$27,1),"")</f>
        <v>5</v>
      </c>
      <c r="G11" s="92">
        <v>312</v>
      </c>
      <c r="H11" s="33">
        <f>IF(G11&lt;&gt;"",+RANK(G11,G$6:G$27,0),"")</f>
        <v>6</v>
      </c>
      <c r="I11" s="90">
        <v>940</v>
      </c>
      <c r="J11" s="34">
        <f>IF(I11&lt;&gt;"",+RANK(I11,I$6:I$27,0),"")</f>
        <v>12</v>
      </c>
      <c r="K11" s="24">
        <v>46.5</v>
      </c>
      <c r="L11" s="35">
        <f>IF(K11&lt;&gt;"",+RANK(K11,K$6:K$27,1),"")</f>
        <v>11</v>
      </c>
      <c r="M11" s="8">
        <f>IF(AND(F11&lt;&gt;"",H11&lt;&gt;"",J11&lt;&gt;"",L11&lt;&gt;""),F11+H11+J11+L11,"")</f>
        <v>34</v>
      </c>
      <c r="N11" s="9">
        <f>IF(M11&lt;&gt;"",+RANK(M11,M$6:M$27,1),"")</f>
        <v>6</v>
      </c>
    </row>
    <row r="12" spans="1:20" ht="18" customHeight="1" x14ac:dyDescent="0.2">
      <c r="A12" s="19">
        <f>IF(N12&lt;&gt;"",N12,"")</f>
        <v>7</v>
      </c>
      <c r="B12" s="45" t="s">
        <v>95</v>
      </c>
      <c r="C12" s="17">
        <v>2008</v>
      </c>
      <c r="D12" s="16" t="s">
        <v>63</v>
      </c>
      <c r="E12" s="23">
        <v>25.8</v>
      </c>
      <c r="F12" s="32">
        <f>IF(E12&lt;&gt;"",+RANK(E12,E$6:E$27,1),"")</f>
        <v>17</v>
      </c>
      <c r="G12" s="15">
        <v>326</v>
      </c>
      <c r="H12" s="33">
        <f>IF(G12&lt;&gt;"",+RANK(G12,G$6:G$27,0),"")</f>
        <v>4</v>
      </c>
      <c r="I12" s="13">
        <v>1240</v>
      </c>
      <c r="J12" s="34">
        <f>IF(I12&lt;&gt;"",+RANK(I12,I$6:I$27,0),"")</f>
        <v>7</v>
      </c>
      <c r="K12" s="24">
        <v>45.4</v>
      </c>
      <c r="L12" s="35">
        <f>IF(K12&lt;&gt;"",+RANK(K12,K$6:K$27,1),"")</f>
        <v>7</v>
      </c>
      <c r="M12" s="8">
        <f>IF(AND(F12&lt;&gt;"",H12&lt;&gt;"",J12&lt;&gt;"",L12&lt;&gt;""),F12+H12+J12+L12,"")</f>
        <v>35</v>
      </c>
      <c r="N12" s="9">
        <f>IF(M12&lt;&gt;"",+RANK(M12,M$6:M$27,1),"")</f>
        <v>7</v>
      </c>
    </row>
    <row r="13" spans="1:20" ht="18" customHeight="1" x14ac:dyDescent="0.2">
      <c r="A13" s="19">
        <f>IF(N13&lt;&gt;"",N13,"")</f>
        <v>8</v>
      </c>
      <c r="B13" s="45" t="s">
        <v>40</v>
      </c>
      <c r="C13" s="17">
        <v>2008</v>
      </c>
      <c r="D13" s="16" t="s">
        <v>49</v>
      </c>
      <c r="E13" s="23">
        <v>24.6</v>
      </c>
      <c r="F13" s="32">
        <f>IF(E13&lt;&gt;"",+RANK(E13,E$6:E$27,1),"")</f>
        <v>10</v>
      </c>
      <c r="G13" s="15">
        <v>317</v>
      </c>
      <c r="H13" s="33">
        <f>IF(G13&lt;&gt;"",+RANK(G13,G$6:G$27,0),"")</f>
        <v>5</v>
      </c>
      <c r="I13" s="13">
        <v>1150</v>
      </c>
      <c r="J13" s="34">
        <f>IF(I13&lt;&gt;"",+RANK(I13,I$6:I$27,0),"")</f>
        <v>8</v>
      </c>
      <c r="K13" s="24">
        <v>47.6</v>
      </c>
      <c r="L13" s="35">
        <f>IF(K13&lt;&gt;"",+RANK(K13,K$6:K$27,1),"")</f>
        <v>15</v>
      </c>
      <c r="M13" s="8">
        <f>IF(AND(F13&lt;&gt;"",H13&lt;&gt;"",J13&lt;&gt;"",L13&lt;&gt;""),F13+H13+J13+L13,"")</f>
        <v>38</v>
      </c>
      <c r="N13" s="9">
        <f>IF(M13&lt;&gt;"",+RANK(M13,M$6:M$27,1),"")</f>
        <v>8</v>
      </c>
    </row>
    <row r="14" spans="1:20" ht="18" customHeight="1" x14ac:dyDescent="0.2">
      <c r="A14" s="19">
        <f>IF(N14&lt;&gt;"",N14,"")</f>
        <v>9</v>
      </c>
      <c r="B14" s="45" t="s">
        <v>62</v>
      </c>
      <c r="C14" s="17">
        <v>2008</v>
      </c>
      <c r="D14" s="16" t="s">
        <v>58</v>
      </c>
      <c r="E14" s="23">
        <v>25</v>
      </c>
      <c r="F14" s="32">
        <f>IF(E14&lt;&gt;"",+RANK(E14,E$6:E$27,1),"")</f>
        <v>12</v>
      </c>
      <c r="G14" s="15">
        <v>300</v>
      </c>
      <c r="H14" s="33">
        <f>IF(G14&lt;&gt;"",+RANK(G14,G$6:G$27,0),"")</f>
        <v>8</v>
      </c>
      <c r="I14" s="13">
        <v>990</v>
      </c>
      <c r="J14" s="34">
        <f>IF(I14&lt;&gt;"",+RANK(I14,I$6:I$27,0),"")</f>
        <v>11</v>
      </c>
      <c r="K14" s="24">
        <v>45.7</v>
      </c>
      <c r="L14" s="35">
        <f>IF(K14&lt;&gt;"",+RANK(K14,K$6:K$27,1),"")</f>
        <v>8</v>
      </c>
      <c r="M14" s="8">
        <f>IF(AND(F14&lt;&gt;"",H14&lt;&gt;"",J14&lt;&gt;"",L14&lt;&gt;""),F14+H14+J14+L14,"")</f>
        <v>39</v>
      </c>
      <c r="N14" s="9">
        <f>IF(M14&lt;&gt;"",+RANK(M14,M$6:M$27,1),"")</f>
        <v>9</v>
      </c>
    </row>
    <row r="15" spans="1:20" ht="18" customHeight="1" x14ac:dyDescent="0.2">
      <c r="A15" s="19">
        <f>IF(N15&lt;&gt;"",N15,"")</f>
        <v>10</v>
      </c>
      <c r="B15" s="45" t="s">
        <v>138</v>
      </c>
      <c r="C15" s="36">
        <v>2008</v>
      </c>
      <c r="D15" s="16" t="s">
        <v>135</v>
      </c>
      <c r="E15" s="94">
        <v>22.8</v>
      </c>
      <c r="F15" s="32">
        <f>IF(E15&lt;&gt;"",+RANK(E15,E$6:E$27,1),"")</f>
        <v>2</v>
      </c>
      <c r="G15" s="92">
        <v>297</v>
      </c>
      <c r="H15" s="33">
        <f>IF(G15&lt;&gt;"",+RANK(G15,G$6:G$27,0),"")</f>
        <v>9</v>
      </c>
      <c r="I15" s="90">
        <v>1020</v>
      </c>
      <c r="J15" s="34">
        <f>IF(I15&lt;&gt;"",+RANK(I15,I$6:I$27,0),"")</f>
        <v>10</v>
      </c>
      <c r="K15" s="24">
        <v>49.9</v>
      </c>
      <c r="L15" s="35">
        <f>IF(K15&lt;&gt;"",+RANK(K15,K$6:K$27,1),"")</f>
        <v>18</v>
      </c>
      <c r="M15" s="8">
        <f>IF(AND(F15&lt;&gt;"",H15&lt;&gt;"",J15&lt;&gt;"",L15&lt;&gt;""),F15+H15+J15+L15,"")</f>
        <v>39</v>
      </c>
      <c r="N15" s="9">
        <v>10</v>
      </c>
    </row>
    <row r="16" spans="1:20" ht="18" customHeight="1" x14ac:dyDescent="0.2">
      <c r="A16" s="19">
        <f>IF(N16&lt;&gt;"",N16,"")</f>
        <v>11</v>
      </c>
      <c r="B16" s="45" t="s">
        <v>41</v>
      </c>
      <c r="C16" s="17">
        <v>2008</v>
      </c>
      <c r="D16" s="16" t="s">
        <v>49</v>
      </c>
      <c r="E16" s="23">
        <v>25.4</v>
      </c>
      <c r="F16" s="32">
        <f>IF(E16&lt;&gt;"",+RANK(E16,E$6:E$27,1),"")</f>
        <v>14</v>
      </c>
      <c r="G16" s="15">
        <v>290</v>
      </c>
      <c r="H16" s="33">
        <f>IF(G16&lt;&gt;"",+RANK(G16,G$6:G$27,0),"")</f>
        <v>10</v>
      </c>
      <c r="I16" s="13">
        <v>930</v>
      </c>
      <c r="J16" s="34">
        <f>IF(I16&lt;&gt;"",+RANK(I16,I$6:I$27,0),"")</f>
        <v>14</v>
      </c>
      <c r="K16" s="24">
        <v>44.2</v>
      </c>
      <c r="L16" s="35">
        <f>IF(K16&lt;&gt;"",+RANK(K16,K$6:K$27,1),"")</f>
        <v>3</v>
      </c>
      <c r="M16" s="8">
        <f>IF(AND(F16&lt;&gt;"",H16&lt;&gt;"",J16&lt;&gt;"",L16&lt;&gt;""),F16+H16+J16+L16,"")</f>
        <v>41</v>
      </c>
      <c r="N16" s="9">
        <f>IF(M16&lt;&gt;"",+RANK(M16,M$6:M$27,1),"")</f>
        <v>11</v>
      </c>
    </row>
    <row r="17" spans="1:14" ht="18" customHeight="1" x14ac:dyDescent="0.2">
      <c r="A17" s="19">
        <f>IF(N17&lt;&gt;"",N17,"")</f>
        <v>12</v>
      </c>
      <c r="B17" s="45" t="s">
        <v>117</v>
      </c>
      <c r="C17" s="17">
        <v>2008</v>
      </c>
      <c r="D17" s="16" t="s">
        <v>115</v>
      </c>
      <c r="E17" s="23">
        <v>25.2</v>
      </c>
      <c r="F17" s="32">
        <f>IF(E17&lt;&gt;"",+RANK(E17,E$6:E$27,1),"")</f>
        <v>13</v>
      </c>
      <c r="G17" s="15">
        <v>278</v>
      </c>
      <c r="H17" s="33">
        <f>IF(G17&lt;&gt;"",+RANK(G17,G$6:G$27,0),"")</f>
        <v>16</v>
      </c>
      <c r="I17" s="13">
        <v>1600</v>
      </c>
      <c r="J17" s="34">
        <f>IF(I17&lt;&gt;"",+RANK(I17,I$6:I$27,0),"")</f>
        <v>2</v>
      </c>
      <c r="K17" s="24">
        <v>47.6</v>
      </c>
      <c r="L17" s="35">
        <f>IF(K17&lt;&gt;"",+RANK(K17,K$6:K$27,1),"")</f>
        <v>15</v>
      </c>
      <c r="M17" s="8">
        <f>IF(AND(F17&lt;&gt;"",H17&lt;&gt;"",J17&lt;&gt;"",L17&lt;&gt;""),F17+H17+J17+L17,"")</f>
        <v>46</v>
      </c>
      <c r="N17" s="9">
        <f>IF(M17&lt;&gt;"",+RANK(M17,M$6:M$27,1),"")</f>
        <v>12</v>
      </c>
    </row>
    <row r="18" spans="1:14" ht="18" customHeight="1" x14ac:dyDescent="0.2">
      <c r="A18" s="19">
        <f>IF(N18&lt;&gt;"",N18,"")</f>
        <v>13</v>
      </c>
      <c r="B18" s="45" t="s">
        <v>96</v>
      </c>
      <c r="C18" s="17">
        <v>2008</v>
      </c>
      <c r="D18" s="16" t="s">
        <v>63</v>
      </c>
      <c r="E18" s="23">
        <v>26.1</v>
      </c>
      <c r="F18" s="32">
        <f>IF(E18&lt;&gt;"",+RANK(E18,E$6:E$27,1),"")</f>
        <v>19</v>
      </c>
      <c r="G18" s="15">
        <v>279</v>
      </c>
      <c r="H18" s="33">
        <f>IF(G18&lt;&gt;"",+RANK(G18,G$6:G$27,0),"")</f>
        <v>15</v>
      </c>
      <c r="I18" s="13">
        <v>1490</v>
      </c>
      <c r="J18" s="34">
        <f>IF(I18&lt;&gt;"",+RANK(I18,I$6:I$27,0),"")</f>
        <v>4</v>
      </c>
      <c r="K18" s="24">
        <v>46.3</v>
      </c>
      <c r="L18" s="35">
        <f>IF(K18&lt;&gt;"",+RANK(K18,K$6:K$27,1),"")</f>
        <v>9</v>
      </c>
      <c r="M18" s="8">
        <f>IF(AND(F18&lt;&gt;"",H18&lt;&gt;"",J18&lt;&gt;"",L18&lt;&gt;""),F18+H18+J18+L18,"")</f>
        <v>47</v>
      </c>
      <c r="N18" s="9">
        <f>IF(M18&lt;&gt;"",+RANK(M18,M$6:M$27,1),"")</f>
        <v>13</v>
      </c>
    </row>
    <row r="19" spans="1:14" ht="18" customHeight="1" x14ac:dyDescent="0.2">
      <c r="A19" s="19">
        <f>IF(N19&lt;&gt;"",N19,"")</f>
        <v>14</v>
      </c>
      <c r="B19" s="45" t="s">
        <v>94</v>
      </c>
      <c r="C19" s="17">
        <v>2008</v>
      </c>
      <c r="D19" s="16" t="s">
        <v>63</v>
      </c>
      <c r="E19" s="23">
        <v>26.3</v>
      </c>
      <c r="F19" s="32">
        <f>IF(E19&lt;&gt;"",+RANK(E19,E$6:E$27,1),"")</f>
        <v>20</v>
      </c>
      <c r="G19" s="15">
        <v>287</v>
      </c>
      <c r="H19" s="33">
        <f>IF(G19&lt;&gt;"",+RANK(G19,G$6:G$27,0),"")</f>
        <v>11</v>
      </c>
      <c r="I19" s="13">
        <v>900</v>
      </c>
      <c r="J19" s="34">
        <f>IF(I19&lt;&gt;"",+RANK(I19,I$6:I$27,0),"")</f>
        <v>16</v>
      </c>
      <c r="K19" s="24">
        <v>44.3</v>
      </c>
      <c r="L19" s="35">
        <f>IF(K19&lt;&gt;"",+RANK(K19,K$6:K$27,1),"")</f>
        <v>5</v>
      </c>
      <c r="M19" s="8">
        <f>IF(AND(F19&lt;&gt;"",H19&lt;&gt;"",J19&lt;&gt;"",L19&lt;&gt;""),F19+H19+J19+L19,"")</f>
        <v>52</v>
      </c>
      <c r="N19" s="9">
        <f>IF(M19&lt;&gt;"",+RANK(M19,M$6:M$27,1),"")</f>
        <v>14</v>
      </c>
    </row>
    <row r="20" spans="1:14" ht="18" customHeight="1" x14ac:dyDescent="0.2">
      <c r="A20" s="19">
        <f>IF(N20&lt;&gt;"",N20,"")</f>
        <v>15</v>
      </c>
      <c r="B20" s="45" t="s">
        <v>44</v>
      </c>
      <c r="C20" s="17">
        <v>2008</v>
      </c>
      <c r="D20" s="16" t="s">
        <v>49</v>
      </c>
      <c r="E20" s="23">
        <v>25.9</v>
      </c>
      <c r="F20" s="32">
        <f>IF(E20&lt;&gt;"",+RANK(E20,E$6:E$27,1),"")</f>
        <v>18</v>
      </c>
      <c r="G20" s="15">
        <v>263</v>
      </c>
      <c r="H20" s="33">
        <f>IF(G20&lt;&gt;"",+RANK(G20,G$6:G$27,0),"")</f>
        <v>20</v>
      </c>
      <c r="I20" s="13">
        <v>1440</v>
      </c>
      <c r="J20" s="34">
        <f>IF(I20&lt;&gt;"",+RANK(I20,I$6:I$27,0),"")</f>
        <v>5</v>
      </c>
      <c r="K20" s="24">
        <v>46.6</v>
      </c>
      <c r="L20" s="35">
        <f>IF(K20&lt;&gt;"",+RANK(K20,K$6:K$27,1),"")</f>
        <v>12</v>
      </c>
      <c r="M20" s="8">
        <f>IF(AND(F20&lt;&gt;"",H20&lt;&gt;"",J20&lt;&gt;"",L20&lt;&gt;""),F20+H20+J20+L20,"")</f>
        <v>55</v>
      </c>
      <c r="N20" s="9">
        <f>IF(M20&lt;&gt;"",+RANK(M20,M$6:M$27,1),"")</f>
        <v>15</v>
      </c>
    </row>
    <row r="21" spans="1:14" ht="18" customHeight="1" x14ac:dyDescent="0.2">
      <c r="A21" s="19">
        <f>IF(N21&lt;&gt;"",N21,"")</f>
        <v>16</v>
      </c>
      <c r="B21" s="45" t="s">
        <v>39</v>
      </c>
      <c r="C21" s="17">
        <v>2008</v>
      </c>
      <c r="D21" s="16" t="s">
        <v>49</v>
      </c>
      <c r="E21" s="23">
        <v>25.7</v>
      </c>
      <c r="F21" s="32">
        <f>IF(E21&lt;&gt;"",+RANK(E21,E$6:E$27,1),"")</f>
        <v>16</v>
      </c>
      <c r="G21" s="15">
        <v>276</v>
      </c>
      <c r="H21" s="33">
        <f>IF(G21&lt;&gt;"",+RANK(G21,G$6:G$27,0),"")</f>
        <v>17</v>
      </c>
      <c r="I21" s="13">
        <v>940</v>
      </c>
      <c r="J21" s="34">
        <f>IF(I21&lt;&gt;"",+RANK(I21,I$6:I$27,0),"")</f>
        <v>12</v>
      </c>
      <c r="K21" s="24">
        <v>47.5</v>
      </c>
      <c r="L21" s="35">
        <f>IF(K21&lt;&gt;"",+RANK(K21,K$6:K$27,1),"")</f>
        <v>14</v>
      </c>
      <c r="M21" s="8">
        <f>IF(AND(F21&lt;&gt;"",H21&lt;&gt;"",J21&lt;&gt;"",L21&lt;&gt;""),F21+H21+J21+L21,"")</f>
        <v>59</v>
      </c>
      <c r="N21" s="9">
        <f>IF(M21&lt;&gt;"",+RANK(M21,M$6:M$27,1),"")</f>
        <v>16</v>
      </c>
    </row>
    <row r="22" spans="1:14" ht="18" customHeight="1" x14ac:dyDescent="0.2">
      <c r="A22" s="19">
        <f>IF(N22&lt;&gt;"",N22,"")</f>
        <v>17</v>
      </c>
      <c r="B22" s="45" t="s">
        <v>73</v>
      </c>
      <c r="C22" s="17">
        <v>2008</v>
      </c>
      <c r="D22" s="16" t="s">
        <v>63</v>
      </c>
      <c r="E22" s="23">
        <v>24.3</v>
      </c>
      <c r="F22" s="32">
        <f>IF(E22&lt;&gt;"",+RANK(E22,E$6:E$27,1),"")</f>
        <v>9</v>
      </c>
      <c r="G22" s="15">
        <v>266</v>
      </c>
      <c r="H22" s="33">
        <f>IF(G22&lt;&gt;"",+RANK(G22,G$6:G$27,0),"")</f>
        <v>19</v>
      </c>
      <c r="I22" s="13">
        <v>820</v>
      </c>
      <c r="J22" s="34">
        <f>IF(I22&lt;&gt;"",+RANK(I22,I$6:I$27,0),"")</f>
        <v>19</v>
      </c>
      <c r="K22" s="24">
        <v>46.8</v>
      </c>
      <c r="L22" s="35">
        <f>IF(K22&lt;&gt;"",+RANK(K22,K$6:K$27,1),"")</f>
        <v>13</v>
      </c>
      <c r="M22" s="8">
        <f>IF(AND(F22&lt;&gt;"",H22&lt;&gt;"",J22&lt;&gt;"",L22&lt;&gt;""),F22+H22+J22+L22,"")</f>
        <v>60</v>
      </c>
      <c r="N22" s="9">
        <f>IF(M22&lt;&gt;"",+RANK(M22,M$6:M$27,1),"")</f>
        <v>17</v>
      </c>
    </row>
    <row r="23" spans="1:14" ht="18" customHeight="1" x14ac:dyDescent="0.2">
      <c r="A23" s="19">
        <f>IF(N23&lt;&gt;"",N23,"")</f>
        <v>18</v>
      </c>
      <c r="B23" s="45" t="s">
        <v>123</v>
      </c>
      <c r="C23" s="17">
        <v>2008</v>
      </c>
      <c r="D23" s="16" t="s">
        <v>115</v>
      </c>
      <c r="E23" s="23">
        <v>23.8</v>
      </c>
      <c r="F23" s="32">
        <f>IF(E23&lt;&gt;"",+RANK(E23,E$6:E$27,1),"")</f>
        <v>6</v>
      </c>
      <c r="G23" s="15">
        <v>275</v>
      </c>
      <c r="H23" s="33">
        <f>IF(G23&lt;&gt;"",+RANK(G23,G$6:G$27,0),"")</f>
        <v>18</v>
      </c>
      <c r="I23" s="13">
        <v>870</v>
      </c>
      <c r="J23" s="34">
        <f>IF(I23&lt;&gt;"",+RANK(I23,I$6:I$27,0),"")</f>
        <v>17</v>
      </c>
      <c r="K23" s="24">
        <v>51.7</v>
      </c>
      <c r="L23" s="35">
        <f>IF(K23&lt;&gt;"",+RANK(K23,K$6:K$27,1),"")</f>
        <v>21</v>
      </c>
      <c r="M23" s="8">
        <f>IF(AND(F23&lt;&gt;"",H23&lt;&gt;"",J23&lt;&gt;"",L23&lt;&gt;""),F23+H23+J23+L23,"")</f>
        <v>62</v>
      </c>
      <c r="N23" s="9">
        <f>IF(M23&lt;&gt;"",+RANK(M23,M$6:M$27,1),"")</f>
        <v>18</v>
      </c>
    </row>
    <row r="24" spans="1:14" ht="18" customHeight="1" x14ac:dyDescent="0.2">
      <c r="A24" s="19">
        <f>IF(N24&lt;&gt;"",N24,"")</f>
        <v>19</v>
      </c>
      <c r="B24" s="45" t="s">
        <v>74</v>
      </c>
      <c r="C24" s="17">
        <v>2008</v>
      </c>
      <c r="D24" s="47" t="s">
        <v>63</v>
      </c>
      <c r="E24" s="23">
        <v>28</v>
      </c>
      <c r="F24" s="32">
        <f>IF(E24&lt;&gt;"",+RANK(E24,E$6:E$27,1),"")</f>
        <v>22</v>
      </c>
      <c r="G24" s="15">
        <v>283</v>
      </c>
      <c r="H24" s="33">
        <f>IF(G24&lt;&gt;"",+RANK(G24,G$6:G$27,0),"")</f>
        <v>14</v>
      </c>
      <c r="I24" s="13">
        <v>920</v>
      </c>
      <c r="J24" s="34">
        <f>IF(I24&lt;&gt;"",+RANK(I24,I$6:I$27,0),"")</f>
        <v>15</v>
      </c>
      <c r="K24" s="24">
        <v>48.3</v>
      </c>
      <c r="L24" s="35">
        <f>IF(K24&lt;&gt;"",+RANK(K24,K$6:K$27,1),"")</f>
        <v>17</v>
      </c>
      <c r="M24" s="8">
        <f>IF(AND(F24&lt;&gt;"",H24&lt;&gt;"",J24&lt;&gt;"",L24&lt;&gt;""),F24+H24+J24+L24,"")</f>
        <v>68</v>
      </c>
      <c r="N24" s="9">
        <f>IF(M24&lt;&gt;"",+RANK(M24,M$6:M$27,1),"")</f>
        <v>19</v>
      </c>
    </row>
    <row r="25" spans="1:14" ht="18" customHeight="1" x14ac:dyDescent="0.2">
      <c r="A25" s="19">
        <f>IF(N25&lt;&gt;"",N25,"")</f>
        <v>20</v>
      </c>
      <c r="B25" s="45" t="s">
        <v>141</v>
      </c>
      <c r="C25" s="36">
        <v>2008</v>
      </c>
      <c r="D25" s="16" t="s">
        <v>135</v>
      </c>
      <c r="E25" s="94">
        <v>25.6</v>
      </c>
      <c r="F25" s="32">
        <f>IF(E25&lt;&gt;"",+RANK(E25,E$6:E$27,1),"")</f>
        <v>15</v>
      </c>
      <c r="G25" s="92">
        <v>286</v>
      </c>
      <c r="H25" s="33">
        <f>IF(G25&lt;&gt;"",+RANK(G25,G$6:G$27,0),"")</f>
        <v>13</v>
      </c>
      <c r="I25" s="90">
        <v>730</v>
      </c>
      <c r="J25" s="34">
        <f>IF(I25&lt;&gt;"",+RANK(I25,I$6:I$27,0),"")</f>
        <v>20</v>
      </c>
      <c r="K25" s="24">
        <v>51.7</v>
      </c>
      <c r="L25" s="35">
        <f>IF(K25&lt;&gt;"",+RANK(K25,K$6:K$27,1),"")</f>
        <v>21</v>
      </c>
      <c r="M25" s="8">
        <f>IF(AND(F25&lt;&gt;"",H25&lt;&gt;"",J25&lt;&gt;"",L25&lt;&gt;""),F25+H25+J25+L25,"")</f>
        <v>69</v>
      </c>
      <c r="N25" s="9">
        <f>IF(M25&lt;&gt;"",+RANK(M25,M$6:M$27,1),"")</f>
        <v>20</v>
      </c>
    </row>
    <row r="26" spans="1:14" ht="18" customHeight="1" x14ac:dyDescent="0.2">
      <c r="A26" s="19">
        <f>IF(N26&lt;&gt;"",N26,"")</f>
        <v>21</v>
      </c>
      <c r="B26" s="45" t="s">
        <v>43</v>
      </c>
      <c r="C26" s="17">
        <v>2008</v>
      </c>
      <c r="D26" s="16" t="s">
        <v>49</v>
      </c>
      <c r="E26" s="23">
        <v>24.6</v>
      </c>
      <c r="F26" s="32">
        <f>IF(E26&lt;&gt;"",+RANK(E26,E$6:E$27,1),"")</f>
        <v>10</v>
      </c>
      <c r="G26" s="15">
        <v>237</v>
      </c>
      <c r="H26" s="33">
        <f>IF(G26&lt;&gt;"",+RANK(G26,G$6:G$27,0),"")</f>
        <v>21</v>
      </c>
      <c r="I26" s="13">
        <v>720</v>
      </c>
      <c r="J26" s="34">
        <f>IF(I26&lt;&gt;"",+RANK(I26,I$6:I$27,0),"")</f>
        <v>21</v>
      </c>
      <c r="K26" s="24">
        <v>51.1</v>
      </c>
      <c r="L26" s="35">
        <f>IF(K26&lt;&gt;"",+RANK(K26,K$6:K$27,1),"")</f>
        <v>20</v>
      </c>
      <c r="M26" s="8">
        <f>IF(AND(F26&lt;&gt;"",H26&lt;&gt;"",J26&lt;&gt;"",L26&lt;&gt;""),F26+H26+J26+L26,"")</f>
        <v>72</v>
      </c>
      <c r="N26" s="9">
        <f>IF(M26&lt;&gt;"",+RANK(M26,M$6:M$27,1),"")</f>
        <v>21</v>
      </c>
    </row>
    <row r="27" spans="1:14" ht="18" customHeight="1" thickBot="1" x14ac:dyDescent="0.25">
      <c r="A27" s="20">
        <f>IF(N27&lt;&gt;"",N27,"")</f>
        <v>22</v>
      </c>
      <c r="B27" s="48" t="s">
        <v>37</v>
      </c>
      <c r="C27" s="86">
        <v>2008</v>
      </c>
      <c r="D27" s="82" t="s">
        <v>49</v>
      </c>
      <c r="E27" s="87">
        <v>27.7</v>
      </c>
      <c r="F27" s="39">
        <f>IF(E27&lt;&gt;"",+RANK(E27,E$6:E$27,1),"")</f>
        <v>21</v>
      </c>
      <c r="G27" s="88">
        <v>198</v>
      </c>
      <c r="H27" s="40">
        <f>IF(G27&lt;&gt;"",+RANK(G27,G$6:G$27,0),"")</f>
        <v>22</v>
      </c>
      <c r="I27" s="89">
        <v>680</v>
      </c>
      <c r="J27" s="41">
        <f>IF(I27&lt;&gt;"",+RANK(I27,I$6:I$27,0),"")</f>
        <v>22</v>
      </c>
      <c r="K27" s="42">
        <v>50.6</v>
      </c>
      <c r="L27" s="43">
        <f>IF(K27&lt;&gt;"",+RANK(K27,K$6:K$27,1),"")</f>
        <v>19</v>
      </c>
      <c r="M27" s="11">
        <f>IF(AND(F27&lt;&gt;"",H27&lt;&gt;"",J27&lt;&gt;"",L27&lt;&gt;""),F27+H27+J27+L27,"")</f>
        <v>84</v>
      </c>
      <c r="N27" s="10">
        <f>IF(M27&lt;&gt;"",+RANK(M27,M$6:M$27,1),"")</f>
        <v>22</v>
      </c>
    </row>
    <row r="28" spans="1:14" ht="18" customHeight="1" x14ac:dyDescent="0.2"/>
    <row r="29" spans="1:14" ht="18" customHeight="1" x14ac:dyDescent="0.2"/>
    <row r="30" spans="1:14" ht="18" customHeight="1" x14ac:dyDescent="0.2"/>
    <row r="31" spans="1:14" ht="18" customHeight="1" x14ac:dyDescent="0.2"/>
    <row r="32" spans="1:1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</sheetData>
  <sortState ref="A6:N27">
    <sortCondition ref="A6:A27"/>
    <sortCondition ref="H6:H27"/>
  </sortState>
  <mergeCells count="16">
    <mergeCell ref="N3:N4"/>
    <mergeCell ref="A1:C1"/>
    <mergeCell ref="I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" right="0.7" top="0.78740157499999996" bottom="0.78740157499999996" header="0.3" footer="0.3"/>
  <pageSetup paperSize="9" orientation="landscape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-0.249977111117893"/>
  </sheetPr>
  <dimension ref="A1:T43"/>
  <sheetViews>
    <sheetView tabSelected="1" zoomScaleNormal="100" workbookViewId="0">
      <selection activeCell="N25" sqref="N25"/>
    </sheetView>
  </sheetViews>
  <sheetFormatPr defaultRowHeight="12.75" x14ac:dyDescent="0.2"/>
  <cols>
    <col min="1" max="1" width="7" customWidth="1"/>
    <col min="2" max="2" width="26.7109375" customWidth="1"/>
    <col min="3" max="3" width="7.42578125" customWidth="1"/>
    <col min="4" max="4" width="20.7109375" customWidth="1"/>
    <col min="5" max="5" width="8.28515625" customWidth="1"/>
    <col min="6" max="6" width="5.28515625" customWidth="1"/>
    <col min="7" max="7" width="8.28515625" customWidth="1"/>
    <col min="8" max="8" width="5.28515625" customWidth="1"/>
    <col min="9" max="9" width="8.28515625" customWidth="1"/>
    <col min="10" max="10" width="5.28515625" customWidth="1"/>
    <col min="11" max="11" width="8.28515625" customWidth="1"/>
    <col min="12" max="12" width="5.28515625" customWidth="1"/>
    <col min="13" max="13" width="8.28515625" customWidth="1"/>
    <col min="14" max="14" width="9" customWidth="1"/>
    <col min="15" max="15" width="9.7109375" customWidth="1"/>
  </cols>
  <sheetData>
    <row r="1" spans="1:20" ht="26.25" x14ac:dyDescent="0.4">
      <c r="A1" s="49" t="s">
        <v>11</v>
      </c>
      <c r="B1" s="49"/>
      <c r="C1" s="49"/>
      <c r="D1" s="1"/>
      <c r="E1" s="1"/>
      <c r="F1" s="1"/>
      <c r="G1" s="1"/>
      <c r="H1" s="1"/>
      <c r="I1" s="81" t="s">
        <v>18</v>
      </c>
      <c r="J1" s="81"/>
      <c r="K1" s="81"/>
      <c r="L1" s="81"/>
      <c r="M1" s="81"/>
      <c r="N1" s="81"/>
      <c r="O1" s="3"/>
    </row>
    <row r="2" spans="1:20" ht="6" customHeight="1" thickBot="1" x14ac:dyDescent="0.25"/>
    <row r="3" spans="1:20" s="2" customFormat="1" ht="13.5" customHeight="1" thickBot="1" x14ac:dyDescent="0.25">
      <c r="A3" s="69" t="s">
        <v>0</v>
      </c>
      <c r="B3" s="61" t="s">
        <v>1</v>
      </c>
      <c r="C3" s="59" t="s">
        <v>8</v>
      </c>
      <c r="D3" s="63" t="s">
        <v>2</v>
      </c>
      <c r="E3" s="65" t="s">
        <v>9</v>
      </c>
      <c r="F3" s="67" t="s">
        <v>0</v>
      </c>
      <c r="G3" s="71" t="s">
        <v>6</v>
      </c>
      <c r="H3" s="73" t="s">
        <v>0</v>
      </c>
      <c r="I3" s="75" t="s">
        <v>10</v>
      </c>
      <c r="J3" s="77" t="s">
        <v>0</v>
      </c>
      <c r="K3" s="53" t="s">
        <v>5</v>
      </c>
      <c r="L3" s="51" t="s">
        <v>0</v>
      </c>
      <c r="M3" s="55" t="s">
        <v>3</v>
      </c>
      <c r="N3" s="57" t="s">
        <v>4</v>
      </c>
    </row>
    <row r="4" spans="1:20" s="2" customFormat="1" ht="18.75" customHeight="1" thickBot="1" x14ac:dyDescent="0.25">
      <c r="A4" s="70"/>
      <c r="B4" s="62"/>
      <c r="C4" s="60"/>
      <c r="D4" s="64"/>
      <c r="E4" s="66"/>
      <c r="F4" s="68"/>
      <c r="G4" s="72"/>
      <c r="H4" s="74"/>
      <c r="I4" s="76"/>
      <c r="J4" s="78"/>
      <c r="K4" s="54"/>
      <c r="L4" s="52"/>
      <c r="M4" s="56"/>
      <c r="N4" s="58"/>
    </row>
    <row r="5" spans="1:20" ht="5.25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0" ht="18" customHeight="1" x14ac:dyDescent="0.2">
      <c r="A6" s="83">
        <f>IF(N6&lt;&gt;"",N6,"")</f>
        <v>1</v>
      </c>
      <c r="B6" s="44" t="s">
        <v>92</v>
      </c>
      <c r="C6" s="25">
        <v>2007</v>
      </c>
      <c r="D6" s="26" t="s">
        <v>81</v>
      </c>
      <c r="E6" s="22">
        <v>20.8</v>
      </c>
      <c r="F6" s="27">
        <f>IF(E6&lt;&gt;"",+RANK(E6,E$6:E$31,1),"")</f>
        <v>1</v>
      </c>
      <c r="G6" s="14">
        <v>356</v>
      </c>
      <c r="H6" s="28">
        <f>IF(G6&lt;&gt;"",+RANK(G6,G$6:G$31,0),"")</f>
        <v>1</v>
      </c>
      <c r="I6" s="12">
        <v>660</v>
      </c>
      <c r="J6" s="29">
        <f>IF(I6&lt;&gt;"",+RANK(I6,I$6:I$31,0),"")</f>
        <v>1</v>
      </c>
      <c r="K6" s="30">
        <v>9.8000000000000007</v>
      </c>
      <c r="L6" s="31">
        <f>IF(K6&lt;&gt;"",+RANK(K6,K$6:K$31,1),"")</f>
        <v>2</v>
      </c>
      <c r="M6" s="6">
        <f>IF(AND(F6&lt;&gt;"",H6&lt;&gt;"",J6&lt;&gt;"",L6&lt;&gt;""),F6+H6+J6+L6,"")</f>
        <v>5</v>
      </c>
      <c r="N6" s="7">
        <f>IF(M6&lt;&gt;"",+RANK(M6,M$6:M$31,1),"")</f>
        <v>1</v>
      </c>
    </row>
    <row r="7" spans="1:20" ht="18" customHeight="1" x14ac:dyDescent="0.2">
      <c r="A7" s="84">
        <f>IF(N7&lt;&gt;"",N7,"")</f>
        <v>2</v>
      </c>
      <c r="B7" s="45" t="s">
        <v>93</v>
      </c>
      <c r="C7" s="17">
        <v>2007</v>
      </c>
      <c r="D7" s="16" t="s">
        <v>81</v>
      </c>
      <c r="E7" s="23">
        <v>20.8</v>
      </c>
      <c r="F7" s="32">
        <f>IF(E7&lt;&gt;"",+RANK(E7,E$6:E$31,1),"")</f>
        <v>1</v>
      </c>
      <c r="G7" s="15">
        <v>337</v>
      </c>
      <c r="H7" s="33">
        <f>IF(G7&lt;&gt;"",+RANK(G7,G$6:G$31,0),"")</f>
        <v>3</v>
      </c>
      <c r="I7" s="13">
        <v>560</v>
      </c>
      <c r="J7" s="34">
        <f>IF(I7&lt;&gt;"",+RANK(I7,I$6:I$31,0),"")</f>
        <v>4</v>
      </c>
      <c r="K7" s="24">
        <v>9.5</v>
      </c>
      <c r="L7" s="35">
        <f>IF(K7&lt;&gt;"",+RANK(K7,K$6:K$31,1),"")</f>
        <v>1</v>
      </c>
      <c r="M7" s="8">
        <f>IF(AND(F7&lt;&gt;"",H7&lt;&gt;"",J7&lt;&gt;"",L7&lt;&gt;""),F7+H7+J7+L7,"")</f>
        <v>9</v>
      </c>
      <c r="N7" s="9">
        <f>IF(M7&lt;&gt;"",+RANK(M7,M$6:M$31,1),"")</f>
        <v>2</v>
      </c>
    </row>
    <row r="8" spans="1:20" ht="18" customHeight="1" x14ac:dyDescent="0.2">
      <c r="A8" s="84">
        <f>IF(N8&lt;&gt;"",N8,"")</f>
        <v>3</v>
      </c>
      <c r="B8" s="45" t="s">
        <v>171</v>
      </c>
      <c r="C8" s="17">
        <v>2007</v>
      </c>
      <c r="D8" s="16" t="s">
        <v>135</v>
      </c>
      <c r="E8" s="23">
        <v>22</v>
      </c>
      <c r="F8" s="32">
        <f>IF(E8&lt;&gt;"",+RANK(E8,E$6:E$31,1),"")</f>
        <v>3</v>
      </c>
      <c r="G8" s="15">
        <v>334</v>
      </c>
      <c r="H8" s="33">
        <f>IF(G8&lt;&gt;"",+RANK(G8,G$6:G$31,0),"")</f>
        <v>4</v>
      </c>
      <c r="I8" s="13">
        <v>640</v>
      </c>
      <c r="J8" s="34">
        <f>IF(I8&lt;&gt;"",+RANK(I8,I$6:I$31,0),"")</f>
        <v>2</v>
      </c>
      <c r="K8" s="24">
        <v>10.199999999999999</v>
      </c>
      <c r="L8" s="35">
        <f>IF(K8&lt;&gt;"",+RANK(K8,K$6:K$31,1),"")</f>
        <v>5</v>
      </c>
      <c r="M8" s="8">
        <f>IF(AND(F8&lt;&gt;"",H8&lt;&gt;"",J8&lt;&gt;"",L8&lt;&gt;""),F8+H8+J8+L8,"")</f>
        <v>14</v>
      </c>
      <c r="N8" s="9">
        <f>IF(M8&lt;&gt;"",+RANK(M8,M$6:M$31,1),"")</f>
        <v>3</v>
      </c>
    </row>
    <row r="9" spans="1:20" ht="18" customHeight="1" x14ac:dyDescent="0.2">
      <c r="A9" s="84">
        <f>IF(N9&lt;&gt;"",N9,"")</f>
        <v>4</v>
      </c>
      <c r="B9" s="45" t="s">
        <v>128</v>
      </c>
      <c r="C9" s="36">
        <v>2007</v>
      </c>
      <c r="D9" s="16" t="s">
        <v>125</v>
      </c>
      <c r="E9" s="94">
        <v>22.2</v>
      </c>
      <c r="F9" s="32">
        <f>IF(E9&lt;&gt;"",+RANK(E9,E$6:E$31,1),"")</f>
        <v>4</v>
      </c>
      <c r="G9" s="92">
        <v>347</v>
      </c>
      <c r="H9" s="33">
        <f>IF(G9&lt;&gt;"",+RANK(G9,G$6:G$31,0),"")</f>
        <v>2</v>
      </c>
      <c r="I9" s="90">
        <v>460</v>
      </c>
      <c r="J9" s="34">
        <f>IF(I9&lt;&gt;"",+RANK(I9,I$6:I$31,0),"")</f>
        <v>17</v>
      </c>
      <c r="K9" s="24">
        <v>9.9</v>
      </c>
      <c r="L9" s="35">
        <f>IF(K9&lt;&gt;"",+RANK(K9,K$6:K$31,1),"")</f>
        <v>3</v>
      </c>
      <c r="M9" s="8">
        <f>IF(AND(F9&lt;&gt;"",H9&lt;&gt;"",J9&lt;&gt;"",L9&lt;&gt;""),F9+H9+J9+L9,"")</f>
        <v>26</v>
      </c>
      <c r="N9" s="9">
        <f>IF(M9&lt;&gt;"",+RANK(M9,M$6:M$31,1),"")</f>
        <v>4</v>
      </c>
      <c r="S9" s="5"/>
      <c r="T9" s="5"/>
    </row>
    <row r="10" spans="1:20" ht="18" customHeight="1" x14ac:dyDescent="0.2">
      <c r="A10" s="84">
        <f>IF(N10&lt;&gt;"",N10,"")</f>
        <v>5</v>
      </c>
      <c r="B10" s="45" t="s">
        <v>144</v>
      </c>
      <c r="C10" s="36">
        <v>2007</v>
      </c>
      <c r="D10" s="47" t="s">
        <v>135</v>
      </c>
      <c r="E10" s="94">
        <v>23.2</v>
      </c>
      <c r="F10" s="32">
        <f>IF(E10&lt;&gt;"",+RANK(E10,E$6:E$31,1),"")</f>
        <v>12</v>
      </c>
      <c r="G10" s="92">
        <v>334</v>
      </c>
      <c r="H10" s="33">
        <f>IF(G10&lt;&gt;"",+RANK(G10,G$6:G$31,0),"")</f>
        <v>4</v>
      </c>
      <c r="I10" s="90">
        <v>540</v>
      </c>
      <c r="J10" s="34">
        <f>IF(I10&lt;&gt;"",+RANK(I10,I$6:I$31,0),"")</f>
        <v>7</v>
      </c>
      <c r="K10" s="24">
        <v>10.3</v>
      </c>
      <c r="L10" s="35">
        <f>IF(K10&lt;&gt;"",+RANK(K10,K$6:K$31,1),"")</f>
        <v>6</v>
      </c>
      <c r="M10" s="8">
        <f>IF(AND(F10&lt;&gt;"",H10&lt;&gt;"",J10&lt;&gt;"",L10&lt;&gt;""),F10+H10+J10+L10,"")</f>
        <v>29</v>
      </c>
      <c r="N10" s="9">
        <f>IF(M10&lt;&gt;"",+RANK(M10,M$6:M$31,1),"")</f>
        <v>5</v>
      </c>
    </row>
    <row r="11" spans="1:20" ht="18" customHeight="1" x14ac:dyDescent="0.2">
      <c r="A11" s="84">
        <f>IF(N11&lt;&gt;"",N11,"")</f>
        <v>6</v>
      </c>
      <c r="B11" s="45" t="s">
        <v>170</v>
      </c>
      <c r="C11" s="17">
        <v>2007</v>
      </c>
      <c r="D11" s="16" t="s">
        <v>63</v>
      </c>
      <c r="E11" s="23">
        <v>22.3</v>
      </c>
      <c r="F11" s="32">
        <f>IF(E11&lt;&gt;"",+RANK(E11,E$6:E$31,1),"")</f>
        <v>5</v>
      </c>
      <c r="G11" s="15">
        <v>323</v>
      </c>
      <c r="H11" s="33">
        <f>IF(G11&lt;&gt;"",+RANK(G11,G$6:G$31,0),"")</f>
        <v>8</v>
      </c>
      <c r="I11" s="13">
        <v>540</v>
      </c>
      <c r="J11" s="34">
        <f>IF(I11&lt;&gt;"",+RANK(I11,I$6:I$31,0),"")</f>
        <v>7</v>
      </c>
      <c r="K11" s="24">
        <v>10.6</v>
      </c>
      <c r="L11" s="35">
        <f>IF(K11&lt;&gt;"",+RANK(K11,K$6:K$31,1),"")</f>
        <v>12</v>
      </c>
      <c r="M11" s="8">
        <f>IF(AND(F11&lt;&gt;"",H11&lt;&gt;"",J11&lt;&gt;"",L11&lt;&gt;""),F11+H11+J11+L11,"")</f>
        <v>32</v>
      </c>
      <c r="N11" s="9">
        <f>IF(M11&lt;&gt;"",+RANK(M11,M$6:M$31,1),"")</f>
        <v>6</v>
      </c>
    </row>
    <row r="12" spans="1:20" ht="18" customHeight="1" x14ac:dyDescent="0.2">
      <c r="A12" s="84">
        <f>IF(N12&lt;&gt;"",N12,"")</f>
        <v>7</v>
      </c>
      <c r="B12" s="45" t="s">
        <v>99</v>
      </c>
      <c r="C12" s="17">
        <v>2007</v>
      </c>
      <c r="D12" s="16" t="s">
        <v>63</v>
      </c>
      <c r="E12" s="23">
        <v>22.4</v>
      </c>
      <c r="F12" s="32">
        <f>IF(E12&lt;&gt;"",+RANK(E12,E$6:E$31,1),"")</f>
        <v>6</v>
      </c>
      <c r="G12" s="15">
        <v>330</v>
      </c>
      <c r="H12" s="33">
        <f>IF(G12&lt;&gt;"",+RANK(G12,G$6:G$31,0),"")</f>
        <v>7</v>
      </c>
      <c r="I12" s="13">
        <v>480</v>
      </c>
      <c r="J12" s="34">
        <f>IF(I12&lt;&gt;"",+RANK(I12,I$6:I$31,0),"")</f>
        <v>14</v>
      </c>
      <c r="K12" s="24">
        <v>10.6</v>
      </c>
      <c r="L12" s="35">
        <f>IF(K12&lt;&gt;"",+RANK(K12,K$6:K$31,1),"")</f>
        <v>12</v>
      </c>
      <c r="M12" s="8">
        <f>IF(AND(F12&lt;&gt;"",H12&lt;&gt;"",J12&lt;&gt;"",L12&lt;&gt;""),F12+H12+J12+L12,"")</f>
        <v>39</v>
      </c>
      <c r="N12" s="9">
        <f>IF(M12&lt;&gt;"",+RANK(M12,M$6:M$31,1),"")</f>
        <v>7</v>
      </c>
    </row>
    <row r="13" spans="1:20" ht="18" customHeight="1" x14ac:dyDescent="0.2">
      <c r="A13" s="84">
        <f>IF(N13&lt;&gt;"",N13,"")</f>
        <v>8</v>
      </c>
      <c r="B13" s="45" t="s">
        <v>30</v>
      </c>
      <c r="C13" s="17">
        <v>2007</v>
      </c>
      <c r="D13" s="16" t="s">
        <v>49</v>
      </c>
      <c r="E13" s="23">
        <v>22.4</v>
      </c>
      <c r="F13" s="32">
        <f>IF(E13&lt;&gt;"",+RANK(E13,E$6:E$31,1),"")</f>
        <v>6</v>
      </c>
      <c r="G13" s="15">
        <v>323</v>
      </c>
      <c r="H13" s="33">
        <f>IF(G13&lt;&gt;"",+RANK(G13,G$6:G$31,0),"")</f>
        <v>8</v>
      </c>
      <c r="I13" s="13">
        <v>470</v>
      </c>
      <c r="J13" s="34">
        <f>IF(I13&lt;&gt;"",+RANK(I13,I$6:I$31,0),"")</f>
        <v>15</v>
      </c>
      <c r="K13" s="24">
        <v>10.7</v>
      </c>
      <c r="L13" s="35">
        <f>IF(K13&lt;&gt;"",+RANK(K13,K$6:K$31,1),"")</f>
        <v>15</v>
      </c>
      <c r="M13" s="8">
        <f>IF(AND(F13&lt;&gt;"",H13&lt;&gt;"",J13&lt;&gt;"",L13&lt;&gt;""),F13+H13+J13+L13,"")</f>
        <v>44</v>
      </c>
      <c r="N13" s="9">
        <f>IF(M13&lt;&gt;"",+RANK(M13,M$6:M$31,1),"")</f>
        <v>8</v>
      </c>
    </row>
    <row r="14" spans="1:20" ht="18" customHeight="1" x14ac:dyDescent="0.2">
      <c r="A14" s="84">
        <f>IF(N14&lt;&gt;"",N14,"")</f>
        <v>9</v>
      </c>
      <c r="B14" s="45" t="s">
        <v>160</v>
      </c>
      <c r="C14" s="17">
        <v>2007</v>
      </c>
      <c r="D14" s="16" t="s">
        <v>135</v>
      </c>
      <c r="E14" s="23">
        <v>22.5</v>
      </c>
      <c r="F14" s="32">
        <f>IF(E14&lt;&gt;"",+RANK(E14,E$6:E$31,1),"")</f>
        <v>8</v>
      </c>
      <c r="G14" s="15">
        <v>319</v>
      </c>
      <c r="H14" s="33">
        <f>IF(G14&lt;&gt;"",+RANK(G14,G$6:G$31,0),"")</f>
        <v>12</v>
      </c>
      <c r="I14" s="13">
        <v>550</v>
      </c>
      <c r="J14" s="34">
        <f>IF(I14&lt;&gt;"",+RANK(I14,I$6:I$31,0),"")</f>
        <v>5</v>
      </c>
      <c r="K14" s="24">
        <v>11</v>
      </c>
      <c r="L14" s="35">
        <f>IF(K14&lt;&gt;"",+RANK(K14,K$6:K$31,1),"")</f>
        <v>21</v>
      </c>
      <c r="M14" s="8">
        <f>IF(AND(F14&lt;&gt;"",H14&lt;&gt;"",J14&lt;&gt;"",L14&lt;&gt;""),F14+H14+J14+L14,"")</f>
        <v>46</v>
      </c>
      <c r="N14" s="9">
        <f>IF(M14&lt;&gt;"",+RANK(M14,M$6:M$31,1),"")</f>
        <v>9</v>
      </c>
    </row>
    <row r="15" spans="1:20" ht="18" customHeight="1" x14ac:dyDescent="0.2">
      <c r="A15" s="84">
        <f>IF(N15&lt;&gt;"",N15,"")</f>
        <v>10</v>
      </c>
      <c r="B15" s="45" t="s">
        <v>100</v>
      </c>
      <c r="C15" s="17">
        <v>2007</v>
      </c>
      <c r="D15" s="47" t="s">
        <v>63</v>
      </c>
      <c r="E15" s="23">
        <v>23.4</v>
      </c>
      <c r="F15" s="32">
        <f>IF(E15&lt;&gt;"",+RANK(E15,E$6:E$31,1),"")</f>
        <v>16</v>
      </c>
      <c r="G15" s="15">
        <v>331</v>
      </c>
      <c r="H15" s="33">
        <f>IF(G15&lt;&gt;"",+RANK(G15,G$6:G$31,0),"")</f>
        <v>6</v>
      </c>
      <c r="I15" s="13">
        <v>440</v>
      </c>
      <c r="J15" s="34">
        <f>IF(I15&lt;&gt;"",+RANK(I15,I$6:I$31,0),"")</f>
        <v>20</v>
      </c>
      <c r="K15" s="24">
        <v>10.3</v>
      </c>
      <c r="L15" s="35">
        <f>IF(K15&lt;&gt;"",+RANK(K15,K$6:K$31,1),"")</f>
        <v>6</v>
      </c>
      <c r="M15" s="8">
        <f>IF(AND(F15&lt;&gt;"",H15&lt;&gt;"",J15&lt;&gt;"",L15&lt;&gt;""),F15+H15+J15+L15,"")</f>
        <v>48</v>
      </c>
      <c r="N15" s="9">
        <f>IF(M15&lt;&gt;"",+RANK(M15,M$6:M$31,1),"")</f>
        <v>10</v>
      </c>
    </row>
    <row r="16" spans="1:20" ht="18" customHeight="1" x14ac:dyDescent="0.2">
      <c r="A16" s="84">
        <f>IF(N16&lt;&gt;"",N16,"")</f>
        <v>11</v>
      </c>
      <c r="B16" s="45" t="s">
        <v>25</v>
      </c>
      <c r="C16" s="17">
        <v>2007</v>
      </c>
      <c r="D16" s="16" t="s">
        <v>49</v>
      </c>
      <c r="E16" s="23">
        <v>23.3</v>
      </c>
      <c r="F16" s="32">
        <f>IF(E16&lt;&gt;"",+RANK(E16,E$6:E$31,1),"")</f>
        <v>13</v>
      </c>
      <c r="G16" s="15">
        <v>322</v>
      </c>
      <c r="H16" s="33">
        <f>IF(G16&lt;&gt;"",+RANK(G16,G$6:G$31,0),"")</f>
        <v>10</v>
      </c>
      <c r="I16" s="13">
        <v>470</v>
      </c>
      <c r="J16" s="34">
        <f>IF(I16&lt;&gt;"",+RANK(I16,I$6:I$31,0),"")</f>
        <v>15</v>
      </c>
      <c r="K16" s="24">
        <v>10.5</v>
      </c>
      <c r="L16" s="35">
        <f>IF(K16&lt;&gt;"",+RANK(K16,K$6:K$31,1),"")</f>
        <v>11</v>
      </c>
      <c r="M16" s="8">
        <f>IF(AND(F16&lt;&gt;"",H16&lt;&gt;"",J16&lt;&gt;"",L16&lt;&gt;""),F16+H16+J16+L16,"")</f>
        <v>49</v>
      </c>
      <c r="N16" s="9">
        <f>IF(M16&lt;&gt;"",+RANK(M16,M$6:M$31,1),"")</f>
        <v>11</v>
      </c>
    </row>
    <row r="17" spans="1:14" ht="18" customHeight="1" x14ac:dyDescent="0.2">
      <c r="A17" s="84">
        <f>IF(N17&lt;&gt;"",N17,"")</f>
        <v>12</v>
      </c>
      <c r="B17" s="45" t="s">
        <v>32</v>
      </c>
      <c r="C17" s="17">
        <v>2007</v>
      </c>
      <c r="D17" s="16" t="s">
        <v>49</v>
      </c>
      <c r="E17" s="23">
        <v>23</v>
      </c>
      <c r="F17" s="32">
        <f>IF(E17&lt;&gt;"",+RANK(E17,E$6:E$31,1),"")</f>
        <v>10</v>
      </c>
      <c r="G17" s="15">
        <v>314</v>
      </c>
      <c r="H17" s="33">
        <f>IF(G17&lt;&gt;"",+RANK(G17,G$6:G$31,0),"")</f>
        <v>13</v>
      </c>
      <c r="I17" s="13">
        <v>570</v>
      </c>
      <c r="J17" s="34">
        <f>IF(I17&lt;&gt;"",+RANK(I17,I$6:I$31,0),"")</f>
        <v>3</v>
      </c>
      <c r="K17" s="24">
        <v>11.3</v>
      </c>
      <c r="L17" s="35">
        <f>IF(K17&lt;&gt;"",+RANK(K17,K$6:K$31,1),"")</f>
        <v>24</v>
      </c>
      <c r="M17" s="8">
        <f>IF(AND(F17&lt;&gt;"",H17&lt;&gt;"",J17&lt;&gt;"",L17&lt;&gt;""),F17+H17+J17+L17,"")</f>
        <v>50</v>
      </c>
      <c r="N17" s="9">
        <f>IF(M17&lt;&gt;"",+RANK(M17,M$6:M$31,1),"")</f>
        <v>12</v>
      </c>
    </row>
    <row r="18" spans="1:14" ht="18" customHeight="1" x14ac:dyDescent="0.2">
      <c r="A18" s="84">
        <f>IF(N18&lt;&gt;"",N18,"")</f>
        <v>13</v>
      </c>
      <c r="B18" s="45" t="s">
        <v>97</v>
      </c>
      <c r="C18" s="17">
        <v>2007</v>
      </c>
      <c r="D18" s="16" t="s">
        <v>63</v>
      </c>
      <c r="E18" s="23">
        <v>23.9</v>
      </c>
      <c r="F18" s="32">
        <f>IF(E18&lt;&gt;"",+RANK(E18,E$6:E$31,1),"")</f>
        <v>22</v>
      </c>
      <c r="G18" s="15">
        <v>302</v>
      </c>
      <c r="H18" s="33">
        <f>IF(G18&lt;&gt;"",+RANK(G18,G$6:G$31,0),"")</f>
        <v>16</v>
      </c>
      <c r="I18" s="13">
        <v>550</v>
      </c>
      <c r="J18" s="34">
        <f>IF(I18&lt;&gt;"",+RANK(I18,I$6:I$31,0),"")</f>
        <v>5</v>
      </c>
      <c r="K18" s="24">
        <v>10.4</v>
      </c>
      <c r="L18" s="35">
        <f>IF(K18&lt;&gt;"",+RANK(K18,K$6:K$31,1),"")</f>
        <v>8</v>
      </c>
      <c r="M18" s="8">
        <f>IF(AND(F18&lt;&gt;"",H18&lt;&gt;"",J18&lt;&gt;"",L18&lt;&gt;""),F18+H18+J18+L18,"")</f>
        <v>51</v>
      </c>
      <c r="N18" s="9">
        <f>IF(M18&lt;&gt;"",+RANK(M18,M$6:M$31,1),"")</f>
        <v>13</v>
      </c>
    </row>
    <row r="19" spans="1:14" ht="18" customHeight="1" x14ac:dyDescent="0.2">
      <c r="A19" s="84">
        <f>IF(N19&lt;&gt;"",N19,"")</f>
        <v>14</v>
      </c>
      <c r="B19" s="45" t="s">
        <v>27</v>
      </c>
      <c r="C19" s="17">
        <v>2007</v>
      </c>
      <c r="D19" s="16" t="s">
        <v>49</v>
      </c>
      <c r="E19" s="23">
        <v>23.6</v>
      </c>
      <c r="F19" s="32">
        <f>IF(E19&lt;&gt;"",+RANK(E19,E$6:E$31,1),"")</f>
        <v>19</v>
      </c>
      <c r="G19" s="15">
        <v>322</v>
      </c>
      <c r="H19" s="33">
        <f>IF(G19&lt;&gt;"",+RANK(G19,G$6:G$31,0),"")</f>
        <v>10</v>
      </c>
      <c r="I19" s="13">
        <v>490</v>
      </c>
      <c r="J19" s="34">
        <f>IF(I19&lt;&gt;"",+RANK(I19,I$6:I$31,0),"")</f>
        <v>11</v>
      </c>
      <c r="K19" s="24">
        <v>10.6</v>
      </c>
      <c r="L19" s="35">
        <f>IF(K19&lt;&gt;"",+RANK(K19,K$6:K$31,1),"")</f>
        <v>12</v>
      </c>
      <c r="M19" s="8">
        <f>IF(AND(F19&lt;&gt;"",H19&lt;&gt;"",J19&lt;&gt;"",L19&lt;&gt;""),F19+H19+J19+L19,"")</f>
        <v>52</v>
      </c>
      <c r="N19" s="9">
        <f>IF(M19&lt;&gt;"",+RANK(M19,M$6:M$31,1),"")</f>
        <v>14</v>
      </c>
    </row>
    <row r="20" spans="1:14" ht="18" customHeight="1" x14ac:dyDescent="0.2">
      <c r="A20" s="84">
        <f>IF(N20&lt;&gt;"",N20,"")</f>
        <v>15</v>
      </c>
      <c r="B20" s="45" t="s">
        <v>140</v>
      </c>
      <c r="C20" s="36">
        <v>2007</v>
      </c>
      <c r="D20" s="16" t="s">
        <v>135</v>
      </c>
      <c r="E20" s="94">
        <v>22.7</v>
      </c>
      <c r="F20" s="32">
        <f>IF(E20&lt;&gt;"",+RANK(E20,E$6:E$31,1),"")</f>
        <v>9</v>
      </c>
      <c r="G20" s="92">
        <v>279</v>
      </c>
      <c r="H20" s="33">
        <f>IF(G20&lt;&gt;"",+RANK(G20,G$6:G$31,0),"")</f>
        <v>20</v>
      </c>
      <c r="I20" s="90">
        <v>450</v>
      </c>
      <c r="J20" s="34">
        <f>IF(I20&lt;&gt;"",+RANK(I20,I$6:I$31,0),"")</f>
        <v>18</v>
      </c>
      <c r="K20" s="24">
        <v>10.8</v>
      </c>
      <c r="L20" s="35">
        <f>IF(K20&lt;&gt;"",+RANK(K20,K$6:K$31,1),"")</f>
        <v>18</v>
      </c>
      <c r="M20" s="8">
        <f>IF(AND(F20&lt;&gt;"",H20&lt;&gt;"",J20&lt;&gt;"",L20&lt;&gt;""),F20+H20+J20+L20,"")</f>
        <v>65</v>
      </c>
      <c r="N20" s="9">
        <f>IF(M20&lt;&gt;"",+RANK(M20,M$6:M$31,1),"")</f>
        <v>15</v>
      </c>
    </row>
    <row r="21" spans="1:14" ht="18" customHeight="1" x14ac:dyDescent="0.2">
      <c r="A21" s="84">
        <f>IF(N21&lt;&gt;"",N21,"")</f>
        <v>16</v>
      </c>
      <c r="B21" s="45" t="s">
        <v>153</v>
      </c>
      <c r="C21" s="17">
        <v>2007</v>
      </c>
      <c r="D21" s="16" t="s">
        <v>135</v>
      </c>
      <c r="E21" s="23">
        <v>24.4</v>
      </c>
      <c r="F21" s="32">
        <f>IF(E21&lt;&gt;"",+RANK(E21,E$6:E$31,1),"")</f>
        <v>23</v>
      </c>
      <c r="G21" s="15">
        <v>314</v>
      </c>
      <c r="H21" s="33">
        <f>IF(G21&lt;&gt;"",+RANK(G21,G$6:G$31,0),"")</f>
        <v>13</v>
      </c>
      <c r="I21" s="13">
        <v>490</v>
      </c>
      <c r="J21" s="34">
        <f>IF(I21&lt;&gt;"",+RANK(I21,I$6:I$31,0),"")</f>
        <v>11</v>
      </c>
      <c r="K21" s="24">
        <v>10.9</v>
      </c>
      <c r="L21" s="35">
        <f>IF(K21&lt;&gt;"",+RANK(K21,K$6:K$31,1),"")</f>
        <v>19</v>
      </c>
      <c r="M21" s="8">
        <f>IF(AND(F21&lt;&gt;"",H21&lt;&gt;"",J21&lt;&gt;"",L21&lt;&gt;""),F21+H21+J21+L21,"")</f>
        <v>66</v>
      </c>
      <c r="N21" s="9">
        <f>IF(M21&lt;&gt;"",+RANK(M21,M$6:M$31,1),"")</f>
        <v>16</v>
      </c>
    </row>
    <row r="22" spans="1:14" ht="18" customHeight="1" x14ac:dyDescent="0.2">
      <c r="A22" s="84">
        <f>IF(N22&lt;&gt;"",N22,"")</f>
        <v>17</v>
      </c>
      <c r="B22" s="45" t="s">
        <v>120</v>
      </c>
      <c r="C22" s="36">
        <v>2007</v>
      </c>
      <c r="D22" s="16" t="s">
        <v>115</v>
      </c>
      <c r="E22" s="94">
        <v>23.8</v>
      </c>
      <c r="F22" s="32">
        <f>IF(E22&lt;&gt;"",+RANK(E22,E$6:E$31,1),"")</f>
        <v>21</v>
      </c>
      <c r="G22" s="92">
        <v>285</v>
      </c>
      <c r="H22" s="33">
        <f>IF(G22&lt;&gt;"",+RANK(G22,G$6:G$31,0),"")</f>
        <v>19</v>
      </c>
      <c r="I22" s="90">
        <v>430</v>
      </c>
      <c r="J22" s="34">
        <f>IF(I22&lt;&gt;"",+RANK(I22,I$6:I$31,0),"")</f>
        <v>22</v>
      </c>
      <c r="K22" s="24">
        <v>10</v>
      </c>
      <c r="L22" s="35">
        <f>IF(K22&lt;&gt;"",+RANK(K22,K$6:K$31,1),"")</f>
        <v>4</v>
      </c>
      <c r="M22" s="8">
        <f>IF(AND(F22&lt;&gt;"",H22&lt;&gt;"",J22&lt;&gt;"",L22&lt;&gt;""),F22+H22+J22+L22,"")</f>
        <v>66</v>
      </c>
      <c r="N22" s="9">
        <v>17</v>
      </c>
    </row>
    <row r="23" spans="1:14" ht="18" customHeight="1" x14ac:dyDescent="0.2">
      <c r="A23" s="84">
        <f>IF(N23&lt;&gt;"",N23,"")</f>
        <v>18</v>
      </c>
      <c r="B23" s="45" t="s">
        <v>98</v>
      </c>
      <c r="C23" s="17">
        <v>2007</v>
      </c>
      <c r="D23" s="16" t="s">
        <v>63</v>
      </c>
      <c r="E23" s="23">
        <v>25.3</v>
      </c>
      <c r="F23" s="32">
        <f>IF(E23&lt;&gt;"",+RANK(E23,E$6:E$31,1),"")</f>
        <v>25</v>
      </c>
      <c r="G23" s="15">
        <v>295</v>
      </c>
      <c r="H23" s="33">
        <f>IF(G23&lt;&gt;"",+RANK(G23,G$6:G$31,0),"")</f>
        <v>18</v>
      </c>
      <c r="I23" s="13">
        <v>500</v>
      </c>
      <c r="J23" s="34">
        <f>IF(I23&lt;&gt;"",+RANK(I23,I$6:I$31,0),"")</f>
        <v>10</v>
      </c>
      <c r="K23" s="24">
        <v>10.7</v>
      </c>
      <c r="L23" s="35">
        <f>IF(K23&lt;&gt;"",+RANK(K23,K$6:K$31,1),"")</f>
        <v>15</v>
      </c>
      <c r="M23" s="8">
        <f>IF(AND(F23&lt;&gt;"",H23&lt;&gt;"",J23&lt;&gt;"",L23&lt;&gt;""),F23+H23+J23+L23,"")</f>
        <v>68</v>
      </c>
      <c r="N23" s="9">
        <f>IF(M23&lt;&gt;"",+RANK(M23,M$6:M$31,1),"")</f>
        <v>18</v>
      </c>
    </row>
    <row r="24" spans="1:14" ht="18" customHeight="1" x14ac:dyDescent="0.2">
      <c r="A24" s="84">
        <f>IF(N24&lt;&gt;"",N24,"")</f>
        <v>19</v>
      </c>
      <c r="B24" s="45" t="s">
        <v>145</v>
      </c>
      <c r="C24" s="17">
        <v>2007</v>
      </c>
      <c r="D24" s="16" t="s">
        <v>135</v>
      </c>
      <c r="E24" s="23">
        <v>23.3</v>
      </c>
      <c r="F24" s="32">
        <f>IF(E24&lt;&gt;"",+RANK(E24,E$6:E$31,1),"")</f>
        <v>13</v>
      </c>
      <c r="G24" s="15">
        <v>256</v>
      </c>
      <c r="H24" s="33">
        <f>IF(G24&lt;&gt;"",+RANK(G24,G$6:G$31,0),"")</f>
        <v>25</v>
      </c>
      <c r="I24" s="13">
        <v>430</v>
      </c>
      <c r="J24" s="34">
        <f>IF(I24&lt;&gt;"",+RANK(I24,I$6:I$31,0),"")</f>
        <v>22</v>
      </c>
      <c r="K24" s="24">
        <v>10.4</v>
      </c>
      <c r="L24" s="35">
        <f>IF(K24&lt;&gt;"",+RANK(K24,K$6:K$31,1),"")</f>
        <v>8</v>
      </c>
      <c r="M24" s="8">
        <f>IF(AND(F24&lt;&gt;"",H24&lt;&gt;"",J24&lt;&gt;"",L24&lt;&gt;""),F24+H24+J24+L24,"")</f>
        <v>68</v>
      </c>
      <c r="N24" s="9">
        <v>19</v>
      </c>
    </row>
    <row r="25" spans="1:14" ht="18" customHeight="1" x14ac:dyDescent="0.2">
      <c r="A25" s="84">
        <f>IF(N25&lt;&gt;"",N25,"")</f>
        <v>20</v>
      </c>
      <c r="B25" s="45" t="s">
        <v>31</v>
      </c>
      <c r="C25" s="17">
        <v>2007</v>
      </c>
      <c r="D25" s="16" t="s">
        <v>49</v>
      </c>
      <c r="E25" s="23">
        <v>23.5</v>
      </c>
      <c r="F25" s="32">
        <f>IF(E25&lt;&gt;"",+RANK(E25,E$6:E$31,1),"")</f>
        <v>18</v>
      </c>
      <c r="G25" s="15">
        <v>273</v>
      </c>
      <c r="H25" s="33">
        <f>IF(G25&lt;&gt;"",+RANK(G25,G$6:G$31,0),"")</f>
        <v>22</v>
      </c>
      <c r="I25" s="13">
        <v>510</v>
      </c>
      <c r="J25" s="34">
        <f>IF(I25&lt;&gt;"",+RANK(I25,I$6:I$31,0),"")</f>
        <v>9</v>
      </c>
      <c r="K25" s="24">
        <v>11</v>
      </c>
      <c r="L25" s="35">
        <f>IF(K25&lt;&gt;"",+RANK(K25,K$6:K$31,1),"")</f>
        <v>21</v>
      </c>
      <c r="M25" s="8">
        <f>IF(AND(F25&lt;&gt;"",H25&lt;&gt;"",J25&lt;&gt;"",L25&lt;&gt;""),F25+H25+J25+L25,"")</f>
        <v>70</v>
      </c>
      <c r="N25" s="9">
        <f>IF(M25&lt;&gt;"",+RANK(M25,M$6:M$31,1),"")</f>
        <v>20</v>
      </c>
    </row>
    <row r="26" spans="1:14" ht="18" customHeight="1" x14ac:dyDescent="0.2">
      <c r="A26" s="84">
        <f>IF(N26&lt;&gt;"",N26,"")</f>
        <v>21</v>
      </c>
      <c r="B26" s="45" t="s">
        <v>150</v>
      </c>
      <c r="C26" s="17">
        <v>2007</v>
      </c>
      <c r="D26" s="16" t="s">
        <v>135</v>
      </c>
      <c r="E26" s="23">
        <v>23.6</v>
      </c>
      <c r="F26" s="32">
        <f>IF(E26&lt;&gt;"",+RANK(E26,E$6:E$31,1),"")</f>
        <v>19</v>
      </c>
      <c r="G26" s="15">
        <v>275</v>
      </c>
      <c r="H26" s="33">
        <f>IF(G26&lt;&gt;"",+RANK(G26,G$6:G$31,0),"")</f>
        <v>21</v>
      </c>
      <c r="I26" s="13">
        <v>400</v>
      </c>
      <c r="J26" s="34">
        <f>IF(I26&lt;&gt;"",+RANK(I26,I$6:I$31,0),"")</f>
        <v>25</v>
      </c>
      <c r="K26" s="24">
        <v>10.4</v>
      </c>
      <c r="L26" s="35">
        <f>IF(K26&lt;&gt;"",+RANK(K26,K$6:K$31,1),"")</f>
        <v>8</v>
      </c>
      <c r="M26" s="8">
        <f>IF(AND(F26&lt;&gt;"",H26&lt;&gt;"",J26&lt;&gt;"",L26&lt;&gt;""),F26+H26+J26+L26,"")</f>
        <v>73</v>
      </c>
      <c r="N26" s="9">
        <f>IF(M26&lt;&gt;"",+RANK(M26,M$6:M$31,1),"")</f>
        <v>21</v>
      </c>
    </row>
    <row r="27" spans="1:14" ht="18" customHeight="1" x14ac:dyDescent="0.2">
      <c r="A27" s="84">
        <f>IF(N27&lt;&gt;"",N27,"")</f>
        <v>22</v>
      </c>
      <c r="B27" s="45" t="s">
        <v>28</v>
      </c>
      <c r="C27" s="17">
        <v>2007</v>
      </c>
      <c r="D27" s="16" t="s">
        <v>49</v>
      </c>
      <c r="E27" s="23">
        <v>23.4</v>
      </c>
      <c r="F27" s="32">
        <f>IF(E27&lt;&gt;"",+RANK(E27,E$6:E$31,1),"")</f>
        <v>16</v>
      </c>
      <c r="G27" s="15">
        <v>0</v>
      </c>
      <c r="H27" s="33">
        <f>IF(G27&lt;&gt;"",+RANK(G27,G$6:G$31,0),"")</f>
        <v>26</v>
      </c>
      <c r="I27" s="13">
        <v>450</v>
      </c>
      <c r="J27" s="34">
        <f>IF(I27&lt;&gt;"",+RANK(I27,I$6:I$31,0),"")</f>
        <v>18</v>
      </c>
      <c r="K27" s="24">
        <v>10.7</v>
      </c>
      <c r="L27" s="35">
        <f>IF(K27&lt;&gt;"",+RANK(K27,K$6:K$31,1),"")</f>
        <v>15</v>
      </c>
      <c r="M27" s="8">
        <f>IF(AND(F27&lt;&gt;"",H27&lt;&gt;"",J27&lt;&gt;"",L27&lt;&gt;""),F27+H27+J27+L27,"")</f>
        <v>75</v>
      </c>
      <c r="N27" s="9">
        <f>IF(M27&lt;&gt;"",+RANK(M27,M$6:M$31,1),"")</f>
        <v>22</v>
      </c>
    </row>
    <row r="28" spans="1:14" ht="18" customHeight="1" x14ac:dyDescent="0.2">
      <c r="A28" s="84">
        <f>IF(N28&lt;&gt;"",N28,"")</f>
        <v>23</v>
      </c>
      <c r="B28" s="45" t="s">
        <v>91</v>
      </c>
      <c r="C28" s="17">
        <v>2007</v>
      </c>
      <c r="D28" s="16" t="s">
        <v>76</v>
      </c>
      <c r="E28" s="23">
        <v>23.3</v>
      </c>
      <c r="F28" s="32">
        <f>IF(E28&lt;&gt;"",+RANK(E28,E$6:E$31,1),"")</f>
        <v>13</v>
      </c>
      <c r="G28" s="15">
        <v>273</v>
      </c>
      <c r="H28" s="33">
        <f>IF(G28&lt;&gt;"",+RANK(G28,G$6:G$31,0),"")</f>
        <v>22</v>
      </c>
      <c r="I28" s="13">
        <v>410</v>
      </c>
      <c r="J28" s="34">
        <f>IF(I28&lt;&gt;"",+RANK(I28,I$6:I$31,0),"")</f>
        <v>24</v>
      </c>
      <c r="K28" s="24">
        <v>10.9</v>
      </c>
      <c r="L28" s="35">
        <f>IF(K28&lt;&gt;"",+RANK(K28,K$6:K$31,1),"")</f>
        <v>19</v>
      </c>
      <c r="M28" s="8">
        <f>IF(AND(F28&lt;&gt;"",H28&lt;&gt;"",J28&lt;&gt;"",L28&lt;&gt;""),F28+H28+J28+L28,"")</f>
        <v>78</v>
      </c>
      <c r="N28" s="9">
        <f>IF(M28&lt;&gt;"",+RANK(M28,M$6:M$31,1),"")</f>
        <v>23</v>
      </c>
    </row>
    <row r="29" spans="1:14" ht="18" customHeight="1" x14ac:dyDescent="0.2">
      <c r="A29" s="84">
        <f>IF(N29&lt;&gt;"",N29,"")</f>
        <v>24</v>
      </c>
      <c r="B29" s="45" t="s">
        <v>26</v>
      </c>
      <c r="C29" s="17">
        <v>2007</v>
      </c>
      <c r="D29" s="16" t="s">
        <v>49</v>
      </c>
      <c r="E29" s="23">
        <v>23</v>
      </c>
      <c r="F29" s="32">
        <f>IF(E29&lt;&gt;"",+RANK(E29,E$6:E$31,1),"")</f>
        <v>10</v>
      </c>
      <c r="G29" s="15">
        <v>299</v>
      </c>
      <c r="H29" s="33">
        <f>IF(G29&lt;&gt;"",+RANK(G29,G$6:G$31,0),"")</f>
        <v>17</v>
      </c>
      <c r="I29" s="13">
        <v>340</v>
      </c>
      <c r="J29" s="34">
        <f>IF(I29&lt;&gt;"",+RANK(I29,I$6:I$31,0),"")</f>
        <v>26</v>
      </c>
      <c r="K29" s="24">
        <v>12.8</v>
      </c>
      <c r="L29" s="35">
        <f>IF(K29&lt;&gt;"",+RANK(K29,K$6:K$31,1),"")</f>
        <v>26</v>
      </c>
      <c r="M29" s="8">
        <f>IF(AND(F29&lt;&gt;"",H29&lt;&gt;"",J29&lt;&gt;"",L29&lt;&gt;""),F29+H29+J29+L29,"")</f>
        <v>79</v>
      </c>
      <c r="N29" s="9">
        <f>IF(M29&lt;&gt;"",+RANK(M29,M$6:M$31,1),"")</f>
        <v>24</v>
      </c>
    </row>
    <row r="30" spans="1:14" ht="18" customHeight="1" x14ac:dyDescent="0.2">
      <c r="A30" s="84">
        <f>IF(N30&lt;&gt;"",N30,"")</f>
        <v>25</v>
      </c>
      <c r="B30" s="45" t="s">
        <v>29</v>
      </c>
      <c r="C30" s="17">
        <v>2007</v>
      </c>
      <c r="D30" s="16" t="s">
        <v>49</v>
      </c>
      <c r="E30" s="23">
        <v>24.5</v>
      </c>
      <c r="F30" s="32">
        <f>IF(E30&lt;&gt;"",+RANK(E30,E$6:E$31,1),"")</f>
        <v>24</v>
      </c>
      <c r="G30" s="15">
        <v>310</v>
      </c>
      <c r="H30" s="33">
        <f>IF(G30&lt;&gt;"",+RANK(G30,G$6:G$31,0),"")</f>
        <v>15</v>
      </c>
      <c r="I30" s="13">
        <v>440</v>
      </c>
      <c r="J30" s="34">
        <f>IF(I30&lt;&gt;"",+RANK(I30,I$6:I$31,0),"")</f>
        <v>20</v>
      </c>
      <c r="K30" s="24">
        <v>11.2</v>
      </c>
      <c r="L30" s="35">
        <f>IF(K30&lt;&gt;"",+RANK(K30,K$6:K$31,1),"")</f>
        <v>23</v>
      </c>
      <c r="M30" s="8">
        <f>IF(AND(F30&lt;&gt;"",H30&lt;&gt;"",J30&lt;&gt;"",L30&lt;&gt;""),F30+H30+J30+L30,"")</f>
        <v>82</v>
      </c>
      <c r="N30" s="9">
        <f>IF(M30&lt;&gt;"",+RANK(M30,M$6:M$31,1),"")</f>
        <v>25</v>
      </c>
    </row>
    <row r="31" spans="1:14" ht="18" customHeight="1" thickBot="1" x14ac:dyDescent="0.25">
      <c r="A31" s="85">
        <f>IF(N31&lt;&gt;"",N31,"")</f>
        <v>26</v>
      </c>
      <c r="B31" s="48" t="s">
        <v>118</v>
      </c>
      <c r="C31" s="38">
        <v>2007</v>
      </c>
      <c r="D31" s="82" t="s">
        <v>115</v>
      </c>
      <c r="E31" s="95">
        <v>26</v>
      </c>
      <c r="F31" s="39">
        <f>IF(E31&lt;&gt;"",+RANK(E31,E$6:E$31,1),"")</f>
        <v>26</v>
      </c>
      <c r="G31" s="93">
        <v>272</v>
      </c>
      <c r="H31" s="40">
        <f>IF(G31&lt;&gt;"",+RANK(G31,G$6:G$31,0),"")</f>
        <v>24</v>
      </c>
      <c r="I31" s="91">
        <v>490</v>
      </c>
      <c r="J31" s="41">
        <f>IF(I31&lt;&gt;"",+RANK(I31,I$6:I$31,0),"")</f>
        <v>11</v>
      </c>
      <c r="K31" s="42">
        <v>11.3</v>
      </c>
      <c r="L31" s="43">
        <f>IF(K31&lt;&gt;"",+RANK(K31,K$6:K$31,1),"")</f>
        <v>24</v>
      </c>
      <c r="M31" s="11">
        <f>IF(AND(F31&lt;&gt;"",H31&lt;&gt;"",J31&lt;&gt;"",L31&lt;&gt;""),F31+H31+J31+L31,"")</f>
        <v>85</v>
      </c>
      <c r="N31" s="10">
        <f>IF(M31&lt;&gt;"",+RANK(M31,M$6:M$31,1),"")</f>
        <v>26</v>
      </c>
    </row>
    <row r="32" spans="1:1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</sheetData>
  <sortState ref="A6:N31">
    <sortCondition ref="A6:A31"/>
    <sortCondition ref="H6:H31"/>
  </sortState>
  <mergeCells count="16">
    <mergeCell ref="N3:N4"/>
    <mergeCell ref="A1:C1"/>
    <mergeCell ref="I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" right="0.7" top="0.78740157499999996" bottom="0.78740157499999996" header="0.3" footer="0.3"/>
  <pageSetup paperSize="9" orientation="landscape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-0.249977111117893"/>
  </sheetPr>
  <dimension ref="A1:T42"/>
  <sheetViews>
    <sheetView zoomScaleNormal="100" workbookViewId="0">
      <selection activeCell="M26" sqref="M26"/>
    </sheetView>
  </sheetViews>
  <sheetFormatPr defaultRowHeight="12.75" x14ac:dyDescent="0.2"/>
  <cols>
    <col min="1" max="1" width="7" customWidth="1"/>
    <col min="2" max="2" width="26.7109375" customWidth="1"/>
    <col min="3" max="3" width="7.42578125" customWidth="1"/>
    <col min="4" max="4" width="20.7109375" customWidth="1"/>
    <col min="5" max="5" width="8.28515625" customWidth="1"/>
    <col min="6" max="6" width="5.28515625" customWidth="1"/>
    <col min="7" max="7" width="8.28515625" customWidth="1"/>
    <col min="8" max="8" width="5.28515625" customWidth="1"/>
    <col min="9" max="9" width="8.28515625" customWidth="1"/>
    <col min="10" max="10" width="5.28515625" customWidth="1"/>
    <col min="11" max="11" width="8.28515625" customWidth="1"/>
    <col min="12" max="12" width="5.28515625" customWidth="1"/>
    <col min="13" max="13" width="8.28515625" customWidth="1"/>
    <col min="14" max="14" width="9" customWidth="1"/>
    <col min="15" max="15" width="9.7109375" customWidth="1"/>
  </cols>
  <sheetData>
    <row r="1" spans="1:20" ht="26.25" x14ac:dyDescent="0.4">
      <c r="A1" s="49" t="s">
        <v>11</v>
      </c>
      <c r="B1" s="49"/>
      <c r="C1" s="49"/>
      <c r="D1" s="1"/>
      <c r="E1" s="1"/>
      <c r="F1" s="1"/>
      <c r="G1" s="1"/>
      <c r="H1" s="1"/>
      <c r="I1" s="81" t="s">
        <v>19</v>
      </c>
      <c r="J1" s="81"/>
      <c r="K1" s="81"/>
      <c r="L1" s="81"/>
      <c r="M1" s="81"/>
      <c r="N1" s="81"/>
      <c r="O1" s="3"/>
    </row>
    <row r="2" spans="1:20" ht="6" customHeight="1" thickBot="1" x14ac:dyDescent="0.25"/>
    <row r="3" spans="1:20" s="2" customFormat="1" ht="13.5" customHeight="1" thickBot="1" x14ac:dyDescent="0.25">
      <c r="A3" s="69" t="s">
        <v>0</v>
      </c>
      <c r="B3" s="61" t="s">
        <v>1</v>
      </c>
      <c r="C3" s="59" t="s">
        <v>8</v>
      </c>
      <c r="D3" s="63" t="s">
        <v>2</v>
      </c>
      <c r="E3" s="65" t="s">
        <v>9</v>
      </c>
      <c r="F3" s="67" t="s">
        <v>0</v>
      </c>
      <c r="G3" s="71" t="s">
        <v>6</v>
      </c>
      <c r="H3" s="73" t="s">
        <v>0</v>
      </c>
      <c r="I3" s="75" t="s">
        <v>10</v>
      </c>
      <c r="J3" s="77" t="s">
        <v>0</v>
      </c>
      <c r="K3" s="53" t="s">
        <v>5</v>
      </c>
      <c r="L3" s="51" t="s">
        <v>0</v>
      </c>
      <c r="M3" s="55" t="s">
        <v>3</v>
      </c>
      <c r="N3" s="57" t="s">
        <v>4</v>
      </c>
    </row>
    <row r="4" spans="1:20" s="2" customFormat="1" ht="18.75" customHeight="1" thickBot="1" x14ac:dyDescent="0.25">
      <c r="A4" s="70"/>
      <c r="B4" s="62"/>
      <c r="C4" s="60"/>
      <c r="D4" s="64"/>
      <c r="E4" s="66"/>
      <c r="F4" s="68"/>
      <c r="G4" s="72"/>
      <c r="H4" s="74"/>
      <c r="I4" s="76"/>
      <c r="J4" s="78"/>
      <c r="K4" s="54"/>
      <c r="L4" s="52"/>
      <c r="M4" s="56"/>
      <c r="N4" s="58"/>
    </row>
    <row r="5" spans="1:20" ht="5.25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0" ht="18" customHeight="1" x14ac:dyDescent="0.2">
      <c r="A6" s="18">
        <f>IF(N6&lt;&gt;"",N6,"")</f>
        <v>1</v>
      </c>
      <c r="B6" s="44" t="s">
        <v>79</v>
      </c>
      <c r="C6" s="25">
        <v>2006</v>
      </c>
      <c r="D6" s="26" t="s">
        <v>76</v>
      </c>
      <c r="E6" s="22">
        <v>22</v>
      </c>
      <c r="F6" s="27">
        <f>IF(E6&lt;&gt;"",+RANK(E6,E$6:E$24,1),"")</f>
        <v>7</v>
      </c>
      <c r="G6" s="14">
        <v>391</v>
      </c>
      <c r="H6" s="28">
        <f>IF(G6&lt;&gt;"",+RANK(G6,G$6:G$24,0),"")</f>
        <v>1</v>
      </c>
      <c r="I6" s="12">
        <v>880</v>
      </c>
      <c r="J6" s="29">
        <f>IF(I6&lt;&gt;"",+RANK(I6,I$6:I$24,0),"")</f>
        <v>1</v>
      </c>
      <c r="K6" s="30">
        <v>9.5</v>
      </c>
      <c r="L6" s="31">
        <f>IF(K6&lt;&gt;"",+RANK(K6,K$6:K$24,1),"")</f>
        <v>1</v>
      </c>
      <c r="M6" s="6">
        <f>IF(AND(F6&lt;&gt;"",H6&lt;&gt;"",J6&lt;&gt;"",L6&lt;&gt;""),F6+H6+J6+L6,"")</f>
        <v>10</v>
      </c>
      <c r="N6" s="7">
        <f>IF(M6&lt;&gt;"",+RANK(M6,M$6:M$24,1),"")</f>
        <v>1</v>
      </c>
    </row>
    <row r="7" spans="1:20" ht="18" customHeight="1" x14ac:dyDescent="0.2">
      <c r="A7" s="19">
        <f>IF(N7&lt;&gt;"",N7,"")</f>
        <v>2</v>
      </c>
      <c r="B7" s="45" t="s">
        <v>139</v>
      </c>
      <c r="C7" s="36">
        <v>2006</v>
      </c>
      <c r="D7" s="16" t="s">
        <v>135</v>
      </c>
      <c r="E7" s="94">
        <v>21.3</v>
      </c>
      <c r="F7" s="32">
        <f>IF(E7&lt;&gt;"",+RANK(E7,E$6:E$24,1),"")</f>
        <v>3</v>
      </c>
      <c r="G7" s="92">
        <v>386</v>
      </c>
      <c r="H7" s="33">
        <f>IF(G7&lt;&gt;"",+RANK(G7,G$6:G$24,0),"")</f>
        <v>2</v>
      </c>
      <c r="I7" s="90">
        <v>680</v>
      </c>
      <c r="J7" s="34">
        <f>IF(I7&lt;&gt;"",+RANK(I7,I$6:I$24,0),"")</f>
        <v>2</v>
      </c>
      <c r="K7" s="24">
        <v>9.8000000000000007</v>
      </c>
      <c r="L7" s="35">
        <f>IF(K7&lt;&gt;"",+RANK(K7,K$6:K$24,1),"")</f>
        <v>5</v>
      </c>
      <c r="M7" s="8">
        <f>IF(AND(F7&lt;&gt;"",H7&lt;&gt;"",J7&lt;&gt;"",L7&lt;&gt;""),F7+H7+J7+L7,"")</f>
        <v>12</v>
      </c>
      <c r="N7" s="9">
        <f>IF(M7&lt;&gt;"",+RANK(M7,M$6:M$24,1),"")</f>
        <v>2</v>
      </c>
    </row>
    <row r="8" spans="1:20" ht="18" customHeight="1" x14ac:dyDescent="0.2">
      <c r="A8" s="19">
        <f>IF(N8&lt;&gt;"",N8,"")</f>
        <v>3</v>
      </c>
      <c r="B8" s="45" t="s">
        <v>84</v>
      </c>
      <c r="C8" s="17">
        <v>2006</v>
      </c>
      <c r="D8" s="16" t="s">
        <v>81</v>
      </c>
      <c r="E8" s="23">
        <v>20.3</v>
      </c>
      <c r="F8" s="32">
        <f>IF(E8&lt;&gt;"",+RANK(E8,E$6:E$24,1),"")</f>
        <v>1</v>
      </c>
      <c r="G8" s="15">
        <v>371</v>
      </c>
      <c r="H8" s="33">
        <f>IF(G8&lt;&gt;"",+RANK(G8,G$6:G$24,0),"")</f>
        <v>5</v>
      </c>
      <c r="I8" s="13">
        <v>660</v>
      </c>
      <c r="J8" s="34">
        <f>IF(I8&lt;&gt;"",+RANK(I8,I$6:I$24,0),"")</f>
        <v>4</v>
      </c>
      <c r="K8" s="24">
        <v>9.6</v>
      </c>
      <c r="L8" s="35">
        <f>IF(K8&lt;&gt;"",+RANK(K8,K$6:K$24,1),"")</f>
        <v>4</v>
      </c>
      <c r="M8" s="8">
        <f>IF(AND(F8&lt;&gt;"",H8&lt;&gt;"",J8&lt;&gt;"",L8&lt;&gt;""),F8+H8+J8+L8,"")</f>
        <v>14</v>
      </c>
      <c r="N8" s="9">
        <f>IF(M8&lt;&gt;"",+RANK(M8,M$6:M$24,1),"")</f>
        <v>3</v>
      </c>
    </row>
    <row r="9" spans="1:20" ht="18" customHeight="1" x14ac:dyDescent="0.2">
      <c r="A9" s="19">
        <f>IF(N9&lt;&gt;"",N9,"")</f>
        <v>4</v>
      </c>
      <c r="B9" s="45" t="s">
        <v>82</v>
      </c>
      <c r="C9" s="17">
        <v>2006</v>
      </c>
      <c r="D9" s="47" t="s">
        <v>81</v>
      </c>
      <c r="E9" s="23">
        <v>21.6</v>
      </c>
      <c r="F9" s="32">
        <f>IF(E9&lt;&gt;"",+RANK(E9,E$6:E$24,1),"")</f>
        <v>4</v>
      </c>
      <c r="G9" s="15">
        <v>361</v>
      </c>
      <c r="H9" s="33">
        <f>IF(G9&lt;&gt;"",+RANK(G9,G$6:G$24,0),"")</f>
        <v>6</v>
      </c>
      <c r="I9" s="13">
        <v>660</v>
      </c>
      <c r="J9" s="34">
        <f>IF(I9&lt;&gt;"",+RANK(I9,I$6:I$24,0),"")</f>
        <v>4</v>
      </c>
      <c r="K9" s="24">
        <v>9.5</v>
      </c>
      <c r="L9" s="35">
        <f>IF(K9&lt;&gt;"",+RANK(K9,K$6:K$24,1),"")</f>
        <v>1</v>
      </c>
      <c r="M9" s="8">
        <f>IF(AND(F9&lt;&gt;"",H9&lt;&gt;"",J9&lt;&gt;"",L9&lt;&gt;""),F9+H9+J9+L9,"")</f>
        <v>15</v>
      </c>
      <c r="N9" s="9">
        <f>IF(M9&lt;&gt;"",+RANK(M9,M$6:M$24,1),"")</f>
        <v>4</v>
      </c>
    </row>
    <row r="10" spans="1:20" ht="18" customHeight="1" x14ac:dyDescent="0.2">
      <c r="A10" s="19">
        <f>IF(N10&lt;&gt;"",N10,"")</f>
        <v>5</v>
      </c>
      <c r="B10" s="45" t="s">
        <v>85</v>
      </c>
      <c r="C10" s="17">
        <v>2006</v>
      </c>
      <c r="D10" s="16" t="s">
        <v>81</v>
      </c>
      <c r="E10" s="23">
        <v>21.1</v>
      </c>
      <c r="F10" s="32">
        <f>IF(E10&lt;&gt;"",+RANK(E10,E$6:E$24,1),"")</f>
        <v>2</v>
      </c>
      <c r="G10" s="15">
        <v>378</v>
      </c>
      <c r="H10" s="33">
        <f>IF(G10&lt;&gt;"",+RANK(G10,G$6:G$24,0),"")</f>
        <v>3</v>
      </c>
      <c r="I10" s="13">
        <v>550</v>
      </c>
      <c r="J10" s="34">
        <f>IF(I10&lt;&gt;"",+RANK(I10,I$6:I$24,0),"")</f>
        <v>13</v>
      </c>
      <c r="K10" s="24">
        <v>9.5</v>
      </c>
      <c r="L10" s="35">
        <f>IF(K10&lt;&gt;"",+RANK(K10,K$6:K$24,1),"")</f>
        <v>1</v>
      </c>
      <c r="M10" s="8">
        <f>IF(AND(F10&lt;&gt;"",H10&lt;&gt;"",J10&lt;&gt;"",L10&lt;&gt;""),F10+H10+J10+L10,"")</f>
        <v>19</v>
      </c>
      <c r="N10" s="9">
        <f>IF(M10&lt;&gt;"",+RANK(M10,M$6:M$24,1),"")</f>
        <v>5</v>
      </c>
      <c r="S10" s="5"/>
      <c r="T10" s="5"/>
    </row>
    <row r="11" spans="1:20" ht="18" customHeight="1" x14ac:dyDescent="0.2">
      <c r="A11" s="19">
        <f>IF(N11&lt;&gt;"",N11,"")</f>
        <v>6</v>
      </c>
      <c r="B11" s="45" t="s">
        <v>148</v>
      </c>
      <c r="C11" s="36">
        <v>2006</v>
      </c>
      <c r="D11" s="16" t="s">
        <v>135</v>
      </c>
      <c r="E11" s="94">
        <v>22.3</v>
      </c>
      <c r="F11" s="32">
        <f>IF(E11&lt;&gt;"",+RANK(E11,E$6:E$24,1),"")</f>
        <v>8</v>
      </c>
      <c r="G11" s="92">
        <v>375</v>
      </c>
      <c r="H11" s="33">
        <f>IF(G11&lt;&gt;"",+RANK(G11,G$6:G$24,0),"")</f>
        <v>4</v>
      </c>
      <c r="I11" s="90">
        <v>680</v>
      </c>
      <c r="J11" s="34">
        <f>IF(I11&lt;&gt;"",+RANK(I11,I$6:I$24,0),"")</f>
        <v>2</v>
      </c>
      <c r="K11" s="24">
        <v>10.3</v>
      </c>
      <c r="L11" s="35">
        <f>IF(K11&lt;&gt;"",+RANK(K11,K$6:K$24,1),"")</f>
        <v>13</v>
      </c>
      <c r="M11" s="8">
        <f>IF(AND(F11&lt;&gt;"",H11&lt;&gt;"",J11&lt;&gt;"",L11&lt;&gt;""),F11+H11+J11+L11,"")</f>
        <v>27</v>
      </c>
      <c r="N11" s="9">
        <f>IF(M11&lt;&gt;"",+RANK(M11,M$6:M$24,1),"")</f>
        <v>6</v>
      </c>
    </row>
    <row r="12" spans="1:20" ht="18" customHeight="1" x14ac:dyDescent="0.2">
      <c r="A12" s="19">
        <f>IF(N12&lt;&gt;"",N12,"")</f>
        <v>7</v>
      </c>
      <c r="B12" s="45" t="s">
        <v>83</v>
      </c>
      <c r="C12" s="17">
        <v>2006</v>
      </c>
      <c r="D12" s="16" t="s">
        <v>81</v>
      </c>
      <c r="E12" s="23">
        <v>21.7</v>
      </c>
      <c r="F12" s="32">
        <f>IF(E12&lt;&gt;"",+RANK(E12,E$6:E$24,1),"")</f>
        <v>5</v>
      </c>
      <c r="G12" s="15">
        <v>345</v>
      </c>
      <c r="H12" s="33">
        <f>IF(G12&lt;&gt;"",+RANK(G12,G$6:G$24,0),"")</f>
        <v>8</v>
      </c>
      <c r="I12" s="13">
        <v>580</v>
      </c>
      <c r="J12" s="34">
        <f>IF(I12&lt;&gt;"",+RANK(I12,I$6:I$24,0),"")</f>
        <v>11</v>
      </c>
      <c r="K12" s="24">
        <v>9.8000000000000007</v>
      </c>
      <c r="L12" s="35">
        <f>IF(K12&lt;&gt;"",+RANK(K12,K$6:K$24,1),"")</f>
        <v>5</v>
      </c>
      <c r="M12" s="8">
        <f>IF(AND(F12&lt;&gt;"",H12&lt;&gt;"",J12&lt;&gt;"",L12&lt;&gt;""),F12+H12+J12+L12,"")</f>
        <v>29</v>
      </c>
      <c r="N12" s="9">
        <f>IF(M12&lt;&gt;"",+RANK(M12,M$6:M$24,1),"")</f>
        <v>7</v>
      </c>
    </row>
    <row r="13" spans="1:20" ht="18" customHeight="1" x14ac:dyDescent="0.2">
      <c r="A13" s="19">
        <f>IF(N13&lt;&gt;"",N13,"")</f>
        <v>8</v>
      </c>
      <c r="B13" s="45" t="s">
        <v>66</v>
      </c>
      <c r="C13" s="17">
        <v>2006</v>
      </c>
      <c r="D13" s="16" t="s">
        <v>63</v>
      </c>
      <c r="E13" s="23">
        <v>22.3</v>
      </c>
      <c r="F13" s="32">
        <f>IF(E13&lt;&gt;"",+RANK(E13,E$6:E$24,1),"")</f>
        <v>8</v>
      </c>
      <c r="G13" s="15">
        <v>356</v>
      </c>
      <c r="H13" s="33">
        <f>IF(G13&lt;&gt;"",+RANK(G13,G$6:G$24,0),"")</f>
        <v>7</v>
      </c>
      <c r="I13" s="13">
        <v>450</v>
      </c>
      <c r="J13" s="34">
        <f>IF(I13&lt;&gt;"",+RANK(I13,I$6:I$24,0),"")</f>
        <v>19</v>
      </c>
      <c r="K13" s="24">
        <v>10</v>
      </c>
      <c r="L13" s="35">
        <f>IF(K13&lt;&gt;"",+RANK(K13,K$6:K$24,1),"")</f>
        <v>7</v>
      </c>
      <c r="M13" s="8">
        <f>IF(AND(F13&lt;&gt;"",H13&lt;&gt;"",J13&lt;&gt;"",L13&lt;&gt;""),F13+H13+J13+L13,"")</f>
        <v>41</v>
      </c>
      <c r="N13" s="9">
        <f>IF(M13&lt;&gt;"",+RANK(M13,M$6:M$24,1),"")</f>
        <v>8</v>
      </c>
    </row>
    <row r="14" spans="1:20" ht="18" customHeight="1" x14ac:dyDescent="0.2">
      <c r="A14" s="19">
        <f>IF(N14&lt;&gt;"",N14,"")</f>
        <v>9</v>
      </c>
      <c r="B14" s="45" t="s">
        <v>21</v>
      </c>
      <c r="C14" s="17">
        <v>2006</v>
      </c>
      <c r="D14" s="16" t="s">
        <v>49</v>
      </c>
      <c r="E14" s="23">
        <v>23.1</v>
      </c>
      <c r="F14" s="32">
        <f>IF(E14&lt;&gt;"",+RANK(E14,E$6:E$24,1),"")</f>
        <v>12</v>
      </c>
      <c r="G14" s="15">
        <v>339</v>
      </c>
      <c r="H14" s="33">
        <f>IF(G14&lt;&gt;"",+RANK(G14,G$6:G$24,0),"")</f>
        <v>10</v>
      </c>
      <c r="I14" s="13">
        <v>610</v>
      </c>
      <c r="J14" s="34">
        <f>IF(I14&lt;&gt;"",+RANK(I14,I$6:I$24,0),"")</f>
        <v>8</v>
      </c>
      <c r="K14" s="24">
        <v>10.199999999999999</v>
      </c>
      <c r="L14" s="35">
        <f>IF(K14&lt;&gt;"",+RANK(K14,K$6:K$24,1),"")</f>
        <v>11</v>
      </c>
      <c r="M14" s="8">
        <f>IF(AND(F14&lt;&gt;"",H14&lt;&gt;"",J14&lt;&gt;"",L14&lt;&gt;""),F14+H14+J14+L14,"")</f>
        <v>41</v>
      </c>
      <c r="N14" s="9">
        <v>9</v>
      </c>
    </row>
    <row r="15" spans="1:20" ht="18" customHeight="1" x14ac:dyDescent="0.2">
      <c r="A15" s="19">
        <f>IF(N15&lt;&gt;"",N15,"")</f>
        <v>10</v>
      </c>
      <c r="B15" s="45" t="s">
        <v>23</v>
      </c>
      <c r="C15" s="17">
        <v>2006</v>
      </c>
      <c r="D15" s="16" t="s">
        <v>49</v>
      </c>
      <c r="E15" s="23">
        <v>21.8</v>
      </c>
      <c r="F15" s="32">
        <f>IF(E15&lt;&gt;"",+RANK(E15,E$6:E$24,1),"")</f>
        <v>6</v>
      </c>
      <c r="G15" s="15">
        <v>333</v>
      </c>
      <c r="H15" s="33">
        <f>IF(G15&lt;&gt;"",+RANK(G15,G$6:G$24,0),"")</f>
        <v>12</v>
      </c>
      <c r="I15" s="13">
        <v>540</v>
      </c>
      <c r="J15" s="34">
        <f>IF(I15&lt;&gt;"",+RANK(I15,I$6:I$24,0),"")</f>
        <v>15</v>
      </c>
      <c r="K15" s="24">
        <v>10.1</v>
      </c>
      <c r="L15" s="35">
        <f>IF(K15&lt;&gt;"",+RANK(K15,K$6:K$24,1),"")</f>
        <v>9</v>
      </c>
      <c r="M15" s="8">
        <f>IF(AND(F15&lt;&gt;"",H15&lt;&gt;"",J15&lt;&gt;"",L15&lt;&gt;""),F15+H15+J15+L15,"")</f>
        <v>42</v>
      </c>
      <c r="N15" s="9">
        <f>IF(M15&lt;&gt;"",+RANK(M15,M$6:M$24,1),"")</f>
        <v>10</v>
      </c>
    </row>
    <row r="16" spans="1:20" ht="18" customHeight="1" x14ac:dyDescent="0.2">
      <c r="A16" s="19">
        <f>IF(N16&lt;&gt;"",N16,"")</f>
        <v>11</v>
      </c>
      <c r="B16" s="45" t="s">
        <v>64</v>
      </c>
      <c r="C16" s="17">
        <v>2006</v>
      </c>
      <c r="D16" s="16" t="s">
        <v>63</v>
      </c>
      <c r="E16" s="23">
        <v>24</v>
      </c>
      <c r="F16" s="32">
        <f>IF(E16&lt;&gt;"",+RANK(E16,E$6:E$24,1),"")</f>
        <v>18</v>
      </c>
      <c r="G16" s="15">
        <v>343</v>
      </c>
      <c r="H16" s="33">
        <f>IF(G16&lt;&gt;"",+RANK(G16,G$6:G$24,0),"")</f>
        <v>9</v>
      </c>
      <c r="I16" s="13">
        <v>640</v>
      </c>
      <c r="J16" s="34">
        <f>IF(I16&lt;&gt;"",+RANK(I16,I$6:I$24,0),"")</f>
        <v>6</v>
      </c>
      <c r="K16" s="24">
        <v>10.199999999999999</v>
      </c>
      <c r="L16" s="35">
        <f>IF(K16&lt;&gt;"",+RANK(K16,K$6:K$24,1),"")</f>
        <v>11</v>
      </c>
      <c r="M16" s="8">
        <f>IF(AND(F16&lt;&gt;"",H16&lt;&gt;"",J16&lt;&gt;"",L16&lt;&gt;""),F16+H16+J16+L16,"")</f>
        <v>44</v>
      </c>
      <c r="N16" s="9">
        <f>IF(M16&lt;&gt;"",+RANK(M16,M$6:M$24,1),"")</f>
        <v>11</v>
      </c>
    </row>
    <row r="17" spans="1:14" ht="18" customHeight="1" x14ac:dyDescent="0.2">
      <c r="A17" s="19">
        <f>IF(N17&lt;&gt;"",N17,"")</f>
        <v>12</v>
      </c>
      <c r="B17" s="45" t="s">
        <v>24</v>
      </c>
      <c r="C17" s="17">
        <v>2006</v>
      </c>
      <c r="D17" s="16" t="s">
        <v>49</v>
      </c>
      <c r="E17" s="23">
        <v>22.5</v>
      </c>
      <c r="F17" s="32">
        <f>IF(E17&lt;&gt;"",+RANK(E17,E$6:E$24,1),"")</f>
        <v>11</v>
      </c>
      <c r="G17" s="15">
        <v>303</v>
      </c>
      <c r="H17" s="33">
        <f>IF(G17&lt;&gt;"",+RANK(G17,G$6:G$24,0),"")</f>
        <v>17</v>
      </c>
      <c r="I17" s="13">
        <v>540</v>
      </c>
      <c r="J17" s="34">
        <f>IF(I17&lt;&gt;"",+RANK(I17,I$6:I$24,0),"")</f>
        <v>15</v>
      </c>
      <c r="K17" s="24">
        <v>10</v>
      </c>
      <c r="L17" s="35">
        <f>IF(K17&lt;&gt;"",+RANK(K17,K$6:K$24,1),"")</f>
        <v>7</v>
      </c>
      <c r="M17" s="8">
        <f>IF(AND(F17&lt;&gt;"",H17&lt;&gt;"",J17&lt;&gt;"",L17&lt;&gt;""),F17+H17+J17+L17,"")</f>
        <v>50</v>
      </c>
      <c r="N17" s="9">
        <f>IF(M17&lt;&gt;"",+RANK(M17,M$6:M$24,1),"")</f>
        <v>12</v>
      </c>
    </row>
    <row r="18" spans="1:14" ht="18" customHeight="1" x14ac:dyDescent="0.2">
      <c r="A18" s="19">
        <f>IF(N18&lt;&gt;"",N18,"")</f>
        <v>13</v>
      </c>
      <c r="B18" s="45" t="s">
        <v>151</v>
      </c>
      <c r="C18" s="36">
        <v>2006</v>
      </c>
      <c r="D18" s="16" t="s">
        <v>135</v>
      </c>
      <c r="E18" s="94">
        <v>22.4</v>
      </c>
      <c r="F18" s="32">
        <f>IF(E18&lt;&gt;"",+RANK(E18,E$6:E$24,1),"")</f>
        <v>10</v>
      </c>
      <c r="G18" s="92">
        <v>313</v>
      </c>
      <c r="H18" s="33">
        <f>IF(G18&lt;&gt;"",+RANK(G18,G$6:G$24,0),"")</f>
        <v>14</v>
      </c>
      <c r="I18" s="90">
        <v>570</v>
      </c>
      <c r="J18" s="34">
        <f>IF(I18&lt;&gt;"",+RANK(I18,I$6:I$24,0),"")</f>
        <v>12</v>
      </c>
      <c r="K18" s="24">
        <v>10.6</v>
      </c>
      <c r="L18" s="35">
        <f>IF(K18&lt;&gt;"",+RANK(K18,K$6:K$24,1),"")</f>
        <v>15</v>
      </c>
      <c r="M18" s="8">
        <f>IF(AND(F18&lt;&gt;"",H18&lt;&gt;"",J18&lt;&gt;"",L18&lt;&gt;""),F18+H18+J18+L18,"")</f>
        <v>51</v>
      </c>
      <c r="N18" s="9">
        <f>IF(M18&lt;&gt;"",+RANK(M18,M$6:M$24,1),"")</f>
        <v>13</v>
      </c>
    </row>
    <row r="19" spans="1:14" ht="18" customHeight="1" x14ac:dyDescent="0.2">
      <c r="A19" s="19">
        <f>IF(N19&lt;&gt;"",N19,"")</f>
        <v>14</v>
      </c>
      <c r="B19" s="45" t="s">
        <v>65</v>
      </c>
      <c r="C19" s="17">
        <v>2006</v>
      </c>
      <c r="D19" s="16" t="s">
        <v>63</v>
      </c>
      <c r="E19" s="23">
        <v>23.8</v>
      </c>
      <c r="F19" s="32">
        <f>IF(E19&lt;&gt;"",+RANK(E19,E$6:E$24,1),"")</f>
        <v>16</v>
      </c>
      <c r="G19" s="15">
        <v>334</v>
      </c>
      <c r="H19" s="33">
        <f>IF(G19&lt;&gt;"",+RANK(G19,G$6:G$24,0),"")</f>
        <v>11</v>
      </c>
      <c r="I19" s="13">
        <v>520</v>
      </c>
      <c r="J19" s="34">
        <f>IF(I19&lt;&gt;"",+RANK(I19,I$6:I$24,0),"")</f>
        <v>18</v>
      </c>
      <c r="K19" s="24">
        <v>10.1</v>
      </c>
      <c r="L19" s="35">
        <f>IF(K19&lt;&gt;"",+RANK(K19,K$6:K$24,1),"")</f>
        <v>9</v>
      </c>
      <c r="M19" s="8">
        <f>IF(AND(F19&lt;&gt;"",H19&lt;&gt;"",J19&lt;&gt;"",L19&lt;&gt;""),F19+H19+J19+L19,"")</f>
        <v>54</v>
      </c>
      <c r="N19" s="9">
        <f>IF(M19&lt;&gt;"",+RANK(M19,M$6:M$24,1),"")</f>
        <v>14</v>
      </c>
    </row>
    <row r="20" spans="1:14" ht="18" customHeight="1" x14ac:dyDescent="0.2">
      <c r="A20" s="19">
        <f>IF(N20&lt;&gt;"",N20,"")</f>
        <v>15</v>
      </c>
      <c r="B20" s="45" t="s">
        <v>22</v>
      </c>
      <c r="C20" s="17">
        <v>2006</v>
      </c>
      <c r="D20" s="16" t="s">
        <v>49</v>
      </c>
      <c r="E20" s="23">
        <v>24.4</v>
      </c>
      <c r="F20" s="32">
        <f>IF(E20&lt;&gt;"",+RANK(E20,E$6:E$24,1),"")</f>
        <v>19</v>
      </c>
      <c r="G20" s="15">
        <v>313</v>
      </c>
      <c r="H20" s="33">
        <f>IF(G20&lt;&gt;"",+RANK(G20,G$6:G$24,0),"")</f>
        <v>14</v>
      </c>
      <c r="I20" s="13">
        <v>620</v>
      </c>
      <c r="J20" s="34">
        <f>IF(I20&lt;&gt;"",+RANK(I20,I$6:I$24,0),"")</f>
        <v>7</v>
      </c>
      <c r="K20" s="24">
        <v>10.8</v>
      </c>
      <c r="L20" s="35">
        <f>IF(K20&lt;&gt;"",+RANK(K20,K$6:K$24,1),"")</f>
        <v>16</v>
      </c>
      <c r="M20" s="8">
        <f>IF(AND(F20&lt;&gt;"",H20&lt;&gt;"",J20&lt;&gt;"",L20&lt;&gt;""),F20+H20+J20+L20,"")</f>
        <v>56</v>
      </c>
      <c r="N20" s="9">
        <f>IF(M20&lt;&gt;"",+RANK(M20,M$6:M$24,1),"")</f>
        <v>15</v>
      </c>
    </row>
    <row r="21" spans="1:14" ht="18" customHeight="1" x14ac:dyDescent="0.2">
      <c r="A21" s="19">
        <f>IF(N21&lt;&gt;"",N21,"")</f>
        <v>16</v>
      </c>
      <c r="B21" s="45" t="s">
        <v>86</v>
      </c>
      <c r="C21" s="17">
        <v>2006</v>
      </c>
      <c r="D21" s="16" t="s">
        <v>81</v>
      </c>
      <c r="E21" s="23">
        <v>23.2</v>
      </c>
      <c r="F21" s="32">
        <f>IF(E21&lt;&gt;"",+RANK(E21,E$6:E$24,1),"")</f>
        <v>14</v>
      </c>
      <c r="G21" s="15">
        <v>307</v>
      </c>
      <c r="H21" s="33">
        <f>IF(G21&lt;&gt;"",+RANK(G21,G$6:G$24,0),"")</f>
        <v>16</v>
      </c>
      <c r="I21" s="13">
        <v>600</v>
      </c>
      <c r="J21" s="34">
        <f>IF(I21&lt;&gt;"",+RANK(I21,I$6:I$24,0),"")</f>
        <v>9</v>
      </c>
      <c r="K21" s="24">
        <v>11</v>
      </c>
      <c r="L21" s="35">
        <f>IF(K21&lt;&gt;"",+RANK(K21,K$6:K$24,1),"")</f>
        <v>18</v>
      </c>
      <c r="M21" s="8">
        <f>IF(AND(F21&lt;&gt;"",H21&lt;&gt;"",J21&lt;&gt;"",L21&lt;&gt;""),F21+H21+J21+L21,"")</f>
        <v>57</v>
      </c>
      <c r="N21" s="9">
        <f>IF(M21&lt;&gt;"",+RANK(M21,M$6:M$24,1),"")</f>
        <v>16</v>
      </c>
    </row>
    <row r="22" spans="1:14" ht="18" customHeight="1" x14ac:dyDescent="0.2">
      <c r="A22" s="19">
        <f>IF(N22&lt;&gt;"",N22,"")</f>
        <v>17</v>
      </c>
      <c r="B22" s="45" t="s">
        <v>126</v>
      </c>
      <c r="C22" s="17">
        <v>2006</v>
      </c>
      <c r="D22" s="16" t="s">
        <v>125</v>
      </c>
      <c r="E22" s="23">
        <v>23.8</v>
      </c>
      <c r="F22" s="32">
        <f>IF(E22&lt;&gt;"",+RANK(E22,E$6:E$24,1),"")</f>
        <v>16</v>
      </c>
      <c r="G22" s="15">
        <v>329</v>
      </c>
      <c r="H22" s="33">
        <f>IF(G22&lt;&gt;"",+RANK(G22,G$6:G$24,0),"")</f>
        <v>13</v>
      </c>
      <c r="I22" s="13">
        <v>540</v>
      </c>
      <c r="J22" s="34">
        <f>IF(I22&lt;&gt;"",+RANK(I22,I$6:I$24,0),"")</f>
        <v>15</v>
      </c>
      <c r="K22" s="24">
        <v>10.4</v>
      </c>
      <c r="L22" s="35">
        <f>IF(K22&lt;&gt;"",+RANK(K22,K$6:K$24,1),"")</f>
        <v>14</v>
      </c>
      <c r="M22" s="8">
        <f>IF(AND(F22&lt;&gt;"",H22&lt;&gt;"",J22&lt;&gt;"",L22&lt;&gt;""),F22+H22+J22+L22,"")</f>
        <v>58</v>
      </c>
      <c r="N22" s="9">
        <f>IF(M22&lt;&gt;"",+RANK(M22,M$6:M$24,1),"")</f>
        <v>17</v>
      </c>
    </row>
    <row r="23" spans="1:14" ht="18" customHeight="1" x14ac:dyDescent="0.2">
      <c r="A23" s="19">
        <f>IF(N23&lt;&gt;"",N23,"")</f>
        <v>18</v>
      </c>
      <c r="B23" s="45" t="s">
        <v>157</v>
      </c>
      <c r="C23" s="36">
        <v>2006</v>
      </c>
      <c r="D23" s="16" t="s">
        <v>135</v>
      </c>
      <c r="E23" s="94">
        <v>23.7</v>
      </c>
      <c r="F23" s="32">
        <f>IF(E23&lt;&gt;"",+RANK(E23,E$6:E$24,1),"")</f>
        <v>15</v>
      </c>
      <c r="G23" s="92">
        <v>280</v>
      </c>
      <c r="H23" s="33">
        <f>IF(G23&lt;&gt;"",+RANK(G23,G$6:G$24,0),"")</f>
        <v>18</v>
      </c>
      <c r="I23" s="90">
        <v>600</v>
      </c>
      <c r="J23" s="34">
        <f>IF(I23&lt;&gt;"",+RANK(I23,I$6:I$24,0),"")</f>
        <v>9</v>
      </c>
      <c r="K23" s="24">
        <v>10.8</v>
      </c>
      <c r="L23" s="35">
        <f>IF(K23&lt;&gt;"",+RANK(K23,K$6:K$24,1),"")</f>
        <v>16</v>
      </c>
      <c r="M23" s="8">
        <f>IF(AND(F23&lt;&gt;"",H23&lt;&gt;"",J23&lt;&gt;"",L23&lt;&gt;""),F23+H23+J23+L23,"")</f>
        <v>58</v>
      </c>
      <c r="N23" s="9">
        <v>18</v>
      </c>
    </row>
    <row r="24" spans="1:14" ht="18" customHeight="1" thickBot="1" x14ac:dyDescent="0.25">
      <c r="A24" s="20">
        <f>IF(N24&lt;&gt;"",N24,"")</f>
        <v>19</v>
      </c>
      <c r="B24" s="48" t="s">
        <v>20</v>
      </c>
      <c r="C24" s="86">
        <v>2006</v>
      </c>
      <c r="D24" s="82" t="s">
        <v>49</v>
      </c>
      <c r="E24" s="87">
        <v>23.1</v>
      </c>
      <c r="F24" s="39">
        <f>IF(E24&lt;&gt;"",+RANK(E24,E$6:E$24,1),"")</f>
        <v>12</v>
      </c>
      <c r="G24" s="88">
        <v>271</v>
      </c>
      <c r="H24" s="40">
        <f>IF(G24&lt;&gt;"",+RANK(G24,G$6:G$24,0),"")</f>
        <v>19</v>
      </c>
      <c r="I24" s="89">
        <v>550</v>
      </c>
      <c r="J24" s="41">
        <f>IF(I24&lt;&gt;"",+RANK(I24,I$6:I$24,0),"")</f>
        <v>13</v>
      </c>
      <c r="K24" s="42">
        <v>11.6</v>
      </c>
      <c r="L24" s="43">
        <f>IF(K24&lt;&gt;"",+RANK(K24,K$6:K$24,1),"")</f>
        <v>19</v>
      </c>
      <c r="M24" s="11">
        <f>IF(AND(F24&lt;&gt;"",H24&lt;&gt;"",J24&lt;&gt;"",L24&lt;&gt;""),F24+H24+J24+L24,"")</f>
        <v>63</v>
      </c>
      <c r="N24" s="10">
        <f>IF(M24&lt;&gt;"",+RANK(M24,M$6:M$24,1),"")</f>
        <v>19</v>
      </c>
    </row>
    <row r="25" spans="1:14" ht="18" customHeight="1" x14ac:dyDescent="0.2"/>
    <row r="26" spans="1:14" ht="18" customHeight="1" x14ac:dyDescent="0.2"/>
    <row r="27" spans="1:14" ht="18" customHeight="1" x14ac:dyDescent="0.2"/>
    <row r="28" spans="1:14" ht="18" customHeight="1" x14ac:dyDescent="0.2"/>
    <row r="29" spans="1:14" ht="18" customHeight="1" x14ac:dyDescent="0.2"/>
    <row r="30" spans="1:14" ht="18" customHeight="1" x14ac:dyDescent="0.2"/>
    <row r="31" spans="1:14" ht="18" customHeight="1" x14ac:dyDescent="0.2"/>
    <row r="32" spans="1:1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</sheetData>
  <sortState ref="A6:N24">
    <sortCondition ref="A6:A24"/>
    <sortCondition ref="H6:H24"/>
  </sortState>
  <mergeCells count="16">
    <mergeCell ref="N3:N4"/>
    <mergeCell ref="A1:C1"/>
    <mergeCell ref="I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" right="0.7" top="0.78740157499999996" bottom="0.78740157499999996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Chlapci 2009</vt:lpstr>
      <vt:lpstr>Chlapci 2008</vt:lpstr>
      <vt:lpstr>Chlapci 2007</vt:lpstr>
      <vt:lpstr>Chlapci 2006</vt:lpstr>
      <vt:lpstr>Dívky 2009</vt:lpstr>
      <vt:lpstr>Dívky 2008</vt:lpstr>
      <vt:lpstr>Dívky 2007</vt:lpstr>
      <vt:lpstr>Dívky 2006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rmach</dc:creator>
  <cp:lastModifiedBy>beziks</cp:lastModifiedBy>
  <cp:lastPrinted>2016-11-17T12:52:36Z</cp:lastPrinted>
  <dcterms:created xsi:type="dcterms:W3CDTF">2013-04-28T07:48:35Z</dcterms:created>
  <dcterms:modified xsi:type="dcterms:W3CDTF">2016-11-17T12:54:37Z</dcterms:modified>
</cp:coreProperties>
</file>