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5" yWindow="45" windowWidth="13935" windowHeight="11700" tabRatio="807" activeTab="6"/>
  </bookViews>
  <sheets>
    <sheet name="Ch - 2000-2001" sheetId="25" r:id="rId1"/>
    <sheet name="bodování 60 muži" sheetId="4" state="hidden" r:id="rId2"/>
    <sheet name="bodování 60 ženy" sheetId="5" state="hidden" r:id="rId3"/>
    <sheet name="D - 2000-2001" sheetId="32" r:id="rId4"/>
    <sheet name="Ch - 2002-2003" sheetId="26" r:id="rId5"/>
    <sheet name="D - 2002-2003" sheetId="31" r:id="rId6"/>
    <sheet name="Ch - 2004-2005" sheetId="34" r:id="rId7"/>
    <sheet name="D - 2004-2005" sheetId="35" r:id="rId8"/>
    <sheet name="Ch - 2006" sheetId="30" r:id="rId9"/>
    <sheet name="D - 2006" sheetId="36" r:id="rId10"/>
    <sheet name="Ch - 2007" sheetId="38" r:id="rId11"/>
    <sheet name="D - 2007" sheetId="37" r:id="rId12"/>
    <sheet name="Test" sheetId="39" r:id="rId13"/>
  </sheets>
  <calcPr calcId="152511"/>
</workbook>
</file>

<file path=xl/calcChain.xml><?xml version="1.0" encoding="utf-8"?>
<calcChain xmlns="http://schemas.openxmlformats.org/spreadsheetml/2006/main">
  <c r="G6" i="39" l="1"/>
  <c r="H6" i="39"/>
  <c r="J6" i="39"/>
  <c r="L6" i="39"/>
  <c r="G7" i="39"/>
  <c r="H7" i="39"/>
  <c r="J7" i="39"/>
  <c r="L7" i="39"/>
  <c r="G8" i="39"/>
  <c r="H8" i="39"/>
  <c r="J8" i="39"/>
  <c r="L8" i="39"/>
  <c r="G14" i="39"/>
  <c r="H14" i="39"/>
  <c r="I14" i="39"/>
  <c r="J14" i="39"/>
  <c r="L14" i="39"/>
  <c r="G15" i="39"/>
  <c r="H15" i="39"/>
  <c r="I15" i="39"/>
  <c r="J15" i="39" s="1"/>
  <c r="L15" i="39"/>
  <c r="G16" i="39"/>
  <c r="H16" i="39"/>
  <c r="I16" i="39"/>
  <c r="J16" i="39"/>
  <c r="L16" i="39"/>
  <c r="G17" i="39"/>
  <c r="H17" i="39" s="1"/>
  <c r="I17" i="39"/>
  <c r="J17" i="39"/>
  <c r="L17" i="39"/>
  <c r="G18" i="39"/>
  <c r="H18" i="39"/>
  <c r="I18" i="39"/>
  <c r="J18" i="39"/>
  <c r="L18" i="39"/>
  <c r="G19" i="39"/>
  <c r="H19" i="39"/>
  <c r="I19" i="39"/>
  <c r="J19" i="39" s="1"/>
  <c r="L19" i="39"/>
  <c r="G20" i="39"/>
  <c r="H20" i="39"/>
  <c r="I20" i="39"/>
  <c r="J20" i="39"/>
  <c r="L20" i="39"/>
  <c r="G21" i="39"/>
  <c r="H21" i="39" s="1"/>
  <c r="I21" i="39"/>
  <c r="J21" i="39"/>
  <c r="L21" i="39"/>
  <c r="G22" i="39"/>
  <c r="H22" i="39"/>
  <c r="I22" i="39"/>
  <c r="J22" i="39"/>
  <c r="L22" i="39"/>
  <c r="G23" i="39"/>
  <c r="H23" i="39"/>
  <c r="I23" i="39"/>
  <c r="J23" i="39" s="1"/>
  <c r="L23" i="39"/>
  <c r="G24" i="39"/>
  <c r="H24" i="39"/>
  <c r="I24" i="39"/>
  <c r="J24" i="39"/>
  <c r="L24" i="39"/>
  <c r="G31" i="39"/>
  <c r="H31" i="39" s="1"/>
  <c r="I31" i="39"/>
  <c r="J31" i="39"/>
  <c r="L31" i="39"/>
  <c r="H7" i="38"/>
  <c r="K12" i="26"/>
  <c r="F12" i="26"/>
  <c r="G12" i="26" s="1"/>
  <c r="H12" i="26" s="1"/>
  <c r="K14" i="26"/>
  <c r="F14" i="26"/>
  <c r="G14" i="26" s="1"/>
  <c r="H14" i="26" s="1"/>
  <c r="K15" i="26"/>
  <c r="F15" i="26"/>
  <c r="G15" i="26" s="1"/>
  <c r="H15" i="26" s="1"/>
  <c r="K7" i="26"/>
  <c r="F7" i="26"/>
  <c r="G7" i="26" s="1"/>
  <c r="H7" i="26" s="1"/>
  <c r="K11" i="26"/>
  <c r="F11" i="26"/>
  <c r="G11" i="26" s="1"/>
  <c r="H11" i="26" s="1"/>
  <c r="K8" i="26"/>
  <c r="F8" i="26"/>
  <c r="G8" i="26" s="1"/>
  <c r="H8" i="26" s="1"/>
  <c r="K10" i="26"/>
  <c r="F10" i="26"/>
  <c r="G10" i="26" s="1"/>
  <c r="H10" i="26" s="1"/>
  <c r="K9" i="26"/>
  <c r="F9" i="26"/>
  <c r="G9" i="26" s="1"/>
  <c r="H9" i="26" s="1"/>
  <c r="K11" i="37"/>
  <c r="F11" i="37"/>
  <c r="G11" i="37" s="1"/>
  <c r="H11" i="37" s="1"/>
  <c r="K10" i="37"/>
  <c r="F10" i="37"/>
  <c r="G10" i="37" s="1"/>
  <c r="H10" i="37" s="1"/>
  <c r="K9" i="37"/>
  <c r="F9" i="37"/>
  <c r="G9" i="37" s="1"/>
  <c r="H9" i="37" s="1"/>
  <c r="K11" i="38"/>
  <c r="F11" i="38"/>
  <c r="G11" i="38" s="1"/>
  <c r="H11" i="38" s="1"/>
  <c r="K9" i="38"/>
  <c r="F9" i="38"/>
  <c r="G9" i="38" s="1"/>
  <c r="H9" i="38" s="1"/>
  <c r="K6" i="38"/>
  <c r="F6" i="38"/>
  <c r="G6" i="38" s="1"/>
  <c r="H6" i="38" s="1"/>
  <c r="K7" i="38"/>
  <c r="F7" i="38"/>
  <c r="G7" i="38" s="1"/>
  <c r="K12" i="38"/>
  <c r="F12" i="38"/>
  <c r="G12" i="38" s="1"/>
  <c r="H12" i="38" s="1"/>
  <c r="K10" i="38"/>
  <c r="F10" i="38"/>
  <c r="G10" i="38" s="1"/>
  <c r="H10" i="38" s="1"/>
  <c r="K10" i="36"/>
  <c r="F10" i="36"/>
  <c r="G10" i="36" s="1"/>
  <c r="H10" i="36" s="1"/>
  <c r="K9" i="36"/>
  <c r="F9" i="36"/>
  <c r="G9" i="36" s="1"/>
  <c r="H9" i="36" s="1"/>
  <c r="K7" i="36"/>
  <c r="F7" i="36"/>
  <c r="G7" i="36" s="1"/>
  <c r="H7" i="36" s="1"/>
  <c r="K11" i="36"/>
  <c r="F11" i="36"/>
  <c r="G11" i="36" s="1"/>
  <c r="H11" i="36" s="1"/>
  <c r="K8" i="36"/>
  <c r="F8" i="36"/>
  <c r="G8" i="36" s="1"/>
  <c r="H8" i="36" s="1"/>
  <c r="K9" i="30"/>
  <c r="F9" i="30"/>
  <c r="G9" i="30" s="1"/>
  <c r="H9" i="30" s="1"/>
  <c r="K8" i="30"/>
  <c r="F8" i="30"/>
  <c r="G8" i="30" s="1"/>
  <c r="H8" i="30" s="1"/>
  <c r="K10" i="30"/>
  <c r="F10" i="30"/>
  <c r="G10" i="30" s="1"/>
  <c r="H10" i="30" s="1"/>
  <c r="K6" i="30"/>
  <c r="F6" i="30"/>
  <c r="G6" i="30" s="1"/>
  <c r="H6" i="30" s="1"/>
  <c r="K10" i="35"/>
  <c r="F10" i="35"/>
  <c r="G10" i="35" s="1"/>
  <c r="H10" i="35" s="1"/>
  <c r="K13" i="35"/>
  <c r="F13" i="35"/>
  <c r="G13" i="35" s="1"/>
  <c r="H13" i="35" s="1"/>
  <c r="K11" i="35"/>
  <c r="F11" i="35"/>
  <c r="G11" i="35" s="1"/>
  <c r="H11" i="35" s="1"/>
  <c r="K9" i="35"/>
  <c r="F9" i="35"/>
  <c r="G9" i="35" s="1"/>
  <c r="H9" i="35" s="1"/>
  <c r="K12" i="35"/>
  <c r="F12" i="35"/>
  <c r="G12" i="35" s="1"/>
  <c r="H12" i="35" s="1"/>
  <c r="K8" i="35"/>
  <c r="F8" i="35"/>
  <c r="G8" i="35" s="1"/>
  <c r="H8" i="35" s="1"/>
  <c r="K7" i="35"/>
  <c r="F7" i="35"/>
  <c r="G7" i="35" s="1"/>
  <c r="H7" i="35" s="1"/>
  <c r="F6" i="35"/>
  <c r="K20" i="34"/>
  <c r="F20" i="34"/>
  <c r="G20" i="34" s="1"/>
  <c r="H20" i="34" s="1"/>
  <c r="K22" i="34"/>
  <c r="F22" i="34"/>
  <c r="G22" i="34" s="1"/>
  <c r="H22" i="34" s="1"/>
  <c r="K19" i="34"/>
  <c r="F19" i="34"/>
  <c r="G19" i="34" s="1"/>
  <c r="H19" i="34" s="1"/>
  <c r="K17" i="34"/>
  <c r="F17" i="34"/>
  <c r="G17" i="34" s="1"/>
  <c r="H17" i="34" s="1"/>
  <c r="K11" i="34"/>
  <c r="F11" i="34"/>
  <c r="G11" i="34" s="1"/>
  <c r="H11" i="34" s="1"/>
  <c r="K13" i="34"/>
  <c r="F13" i="34"/>
  <c r="G13" i="34" s="1"/>
  <c r="H13" i="34" s="1"/>
  <c r="K14" i="34"/>
  <c r="F14" i="34"/>
  <c r="G14" i="34" s="1"/>
  <c r="H14" i="34" s="1"/>
  <c r="K8" i="34"/>
  <c r="F8" i="34"/>
  <c r="G8" i="34" s="1"/>
  <c r="H8" i="34" s="1"/>
  <c r="K18" i="34"/>
  <c r="F18" i="34"/>
  <c r="G18" i="34" s="1"/>
  <c r="H18" i="34" s="1"/>
  <c r="K15" i="34"/>
  <c r="F15" i="34"/>
  <c r="G15" i="34" s="1"/>
  <c r="H15" i="34" s="1"/>
  <c r="K21" i="34"/>
  <c r="F21" i="34"/>
  <c r="G21" i="34" s="1"/>
  <c r="H21" i="34" s="1"/>
  <c r="K7" i="34"/>
  <c r="F7" i="34"/>
  <c r="G7" i="34" s="1"/>
  <c r="H7" i="34" s="1"/>
  <c r="K12" i="34"/>
  <c r="F12" i="34"/>
  <c r="G12" i="34" s="1"/>
  <c r="H12" i="34" s="1"/>
  <c r="K9" i="34"/>
  <c r="F9" i="34"/>
  <c r="G9" i="34" s="1"/>
  <c r="H9" i="34" s="1"/>
  <c r="K16" i="34"/>
  <c r="F16" i="34"/>
  <c r="G16" i="34" s="1"/>
  <c r="H16" i="34" s="1"/>
  <c r="K10" i="34"/>
  <c r="F10" i="34"/>
  <c r="G10" i="34" s="1"/>
  <c r="H10" i="34" s="1"/>
  <c r="F6" i="34"/>
  <c r="K11" i="32"/>
  <c r="F11" i="32"/>
  <c r="G11" i="32" s="1"/>
  <c r="H11" i="32" s="1"/>
  <c r="K8" i="38" l="1"/>
  <c r="F8" i="38"/>
  <c r="G8" i="38" s="1"/>
  <c r="H8" i="38" s="1"/>
  <c r="K6" i="37"/>
  <c r="F6" i="37"/>
  <c r="G6" i="37" s="1"/>
  <c r="H6" i="37" s="1"/>
  <c r="K8" i="37"/>
  <c r="F8" i="37"/>
  <c r="G8" i="37" s="1"/>
  <c r="H8" i="37" s="1"/>
  <c r="K7" i="37"/>
  <c r="F7" i="37"/>
  <c r="G7" i="37" s="1"/>
  <c r="H7" i="37" s="1"/>
  <c r="I6" i="37" l="1"/>
  <c r="I8" i="37"/>
  <c r="I9" i="38"/>
  <c r="I10" i="38"/>
  <c r="I11" i="38"/>
  <c r="I12" i="38"/>
  <c r="I7" i="38"/>
  <c r="I6" i="38"/>
  <c r="I7" i="37"/>
  <c r="I8" i="38"/>
  <c r="I9" i="37"/>
  <c r="I10" i="37"/>
  <c r="I11" i="37"/>
  <c r="K6" i="36"/>
  <c r="F6" i="36"/>
  <c r="G6" i="36" s="1"/>
  <c r="H6" i="36" s="1"/>
  <c r="K6" i="34"/>
  <c r="G6" i="34"/>
  <c r="H6" i="34" s="1"/>
  <c r="K6" i="35"/>
  <c r="G6" i="35"/>
  <c r="H6" i="35" s="1"/>
  <c r="I9" i="34" l="1"/>
  <c r="I6" i="34"/>
  <c r="I14" i="34"/>
  <c r="I8" i="34"/>
  <c r="I11" i="34"/>
  <c r="I16" i="34"/>
  <c r="I12" i="34"/>
  <c r="I22" i="34"/>
  <c r="I7" i="34"/>
  <c r="I15" i="34"/>
  <c r="I20" i="34"/>
  <c r="I19" i="34"/>
  <c r="I17" i="34"/>
  <c r="I13" i="34"/>
  <c r="I10" i="34"/>
  <c r="I21" i="34"/>
  <c r="I18" i="34"/>
  <c r="I9" i="35"/>
  <c r="I11" i="35"/>
  <c r="I7" i="35"/>
  <c r="I13" i="35"/>
  <c r="I8" i="35"/>
  <c r="I10" i="35"/>
  <c r="I12" i="35"/>
  <c r="I9" i="36"/>
  <c r="I10" i="36"/>
  <c r="I8" i="36"/>
  <c r="I11" i="36"/>
  <c r="I7" i="36"/>
  <c r="I6" i="36"/>
  <c r="I6" i="35"/>
  <c r="K10" i="32"/>
  <c r="F10" i="32"/>
  <c r="G10" i="32" s="1"/>
  <c r="H10" i="32" s="1"/>
  <c r="K9" i="32"/>
  <c r="F9" i="32"/>
  <c r="G9" i="32" s="1"/>
  <c r="H9" i="32" s="1"/>
  <c r="K8" i="32"/>
  <c r="F8" i="32"/>
  <c r="G8" i="32" s="1"/>
  <c r="H8" i="32" s="1"/>
  <c r="K6" i="32"/>
  <c r="F6" i="32"/>
  <c r="G6" i="32" s="1"/>
  <c r="H6" i="32" s="1"/>
  <c r="K7" i="32"/>
  <c r="F7" i="32"/>
  <c r="G7" i="32" s="1"/>
  <c r="H7" i="32" s="1"/>
  <c r="K17" i="31"/>
  <c r="F17" i="31"/>
  <c r="G17" i="31" s="1"/>
  <c r="H17" i="31" s="1"/>
  <c r="K14" i="31"/>
  <c r="F14" i="31"/>
  <c r="G14" i="31" s="1"/>
  <c r="H14" i="31" s="1"/>
  <c r="K10" i="31"/>
  <c r="F10" i="31"/>
  <c r="G10" i="31" s="1"/>
  <c r="H10" i="31" s="1"/>
  <c r="K15" i="31"/>
  <c r="F15" i="31"/>
  <c r="G15" i="31" s="1"/>
  <c r="H15" i="31" s="1"/>
  <c r="K16" i="31"/>
  <c r="F16" i="31"/>
  <c r="G16" i="31" s="1"/>
  <c r="H16" i="31" s="1"/>
  <c r="K18" i="31"/>
  <c r="F18" i="31"/>
  <c r="G18" i="31" s="1"/>
  <c r="H18" i="31" s="1"/>
  <c r="K7" i="31"/>
  <c r="F7" i="31"/>
  <c r="G7" i="31" s="1"/>
  <c r="H7" i="31" s="1"/>
  <c r="K13" i="31"/>
  <c r="F13" i="31"/>
  <c r="G13" i="31" s="1"/>
  <c r="H13" i="31" s="1"/>
  <c r="K9" i="31"/>
  <c r="F9" i="31"/>
  <c r="G9" i="31" s="1"/>
  <c r="H9" i="31" s="1"/>
  <c r="K11" i="31"/>
  <c r="F11" i="31"/>
  <c r="G11" i="31" s="1"/>
  <c r="H11" i="31" s="1"/>
  <c r="K6" i="31"/>
  <c r="F6" i="31"/>
  <c r="G6" i="31" s="1"/>
  <c r="H6" i="31" s="1"/>
  <c r="K8" i="31"/>
  <c r="F8" i="31"/>
  <c r="G8" i="31" s="1"/>
  <c r="H8" i="31" s="1"/>
  <c r="K12" i="31"/>
  <c r="F12" i="31"/>
  <c r="G12" i="31" s="1"/>
  <c r="H12" i="31" s="1"/>
  <c r="I11" i="32" l="1"/>
  <c r="I6" i="32"/>
  <c r="I7" i="32"/>
  <c r="I17" i="31"/>
  <c r="I13" i="31"/>
  <c r="I15" i="31"/>
  <c r="I14" i="31"/>
  <c r="I10" i="31"/>
  <c r="I18" i="31"/>
  <c r="I7" i="31"/>
  <c r="I16" i="31"/>
  <c r="I9" i="31"/>
  <c r="I8" i="31"/>
  <c r="I11" i="31"/>
  <c r="I12" i="31"/>
  <c r="I6" i="31"/>
  <c r="I8" i="32"/>
  <c r="I10" i="32"/>
  <c r="I9" i="32"/>
  <c r="K7" i="30" l="1"/>
  <c r="F7" i="30"/>
  <c r="G7" i="30" s="1"/>
  <c r="H7" i="30" s="1"/>
  <c r="K13" i="26"/>
  <c r="F13" i="26"/>
  <c r="G13" i="26" s="1"/>
  <c r="H13" i="26" s="1"/>
  <c r="K6" i="26"/>
  <c r="F6" i="26"/>
  <c r="G6" i="26" s="1"/>
  <c r="H6" i="26" s="1"/>
  <c r="I6" i="30" l="1"/>
  <c r="I10" i="30"/>
  <c r="I8" i="30"/>
  <c r="I9" i="30"/>
  <c r="I12" i="26"/>
  <c r="I14" i="26"/>
  <c r="I15" i="26"/>
  <c r="I7" i="26"/>
  <c r="I11" i="26"/>
  <c r="I8" i="26"/>
  <c r="I10" i="26"/>
  <c r="I9" i="26"/>
  <c r="I7" i="30"/>
  <c r="I13" i="26"/>
  <c r="I6" i="26"/>
  <c r="F7" i="25"/>
  <c r="G7" i="25" s="1"/>
  <c r="H7" i="25" s="1"/>
  <c r="F6" i="25"/>
  <c r="G6" i="25" s="1"/>
  <c r="H6" i="25" s="1"/>
  <c r="I6" i="25" l="1"/>
  <c r="I7" i="25"/>
  <c r="K6" i="25"/>
  <c r="K7" i="25"/>
</calcChain>
</file>

<file path=xl/sharedStrings.xml><?xml version="1.0" encoding="utf-8"?>
<sst xmlns="http://schemas.openxmlformats.org/spreadsheetml/2006/main" count="303" uniqueCount="124">
  <si>
    <t>Poř.</t>
  </si>
  <si>
    <t>Jméno</t>
  </si>
  <si>
    <t>Oddíl</t>
  </si>
  <si>
    <t>SKP Nymburk</t>
  </si>
  <si>
    <t>St.č.</t>
  </si>
  <si>
    <t>Pořadí</t>
  </si>
  <si>
    <t>Celkové pořadí</t>
  </si>
  <si>
    <t>Šimek Matěj</t>
  </si>
  <si>
    <t>Plavání
100 m</t>
  </si>
  <si>
    <t>Handikep</t>
  </si>
  <si>
    <t>Celkový čas</t>
  </si>
  <si>
    <t>Lokomotiva Nymburk</t>
  </si>
  <si>
    <t>Plavání
50 m</t>
  </si>
  <si>
    <t>Plavání
25 m</t>
  </si>
  <si>
    <t>Drahovzalová Andrea</t>
  </si>
  <si>
    <t>Hájek Michal</t>
  </si>
  <si>
    <t>Matoušová Barbora</t>
  </si>
  <si>
    <t>Peková Johanna</t>
  </si>
  <si>
    <t>Žmolilová Veronika</t>
  </si>
  <si>
    <t>Matouš Jan</t>
  </si>
  <si>
    <t>Ročník</t>
  </si>
  <si>
    <t>Konšelová Barbora</t>
  </si>
  <si>
    <t>Němcová Simona</t>
  </si>
  <si>
    <t>Konšelová Tereza</t>
  </si>
  <si>
    <t>Kubát Adam</t>
  </si>
  <si>
    <t>Berná Zuzana</t>
  </si>
  <si>
    <t>Klvaň Lukáš</t>
  </si>
  <si>
    <t>Kubát Matyáš</t>
  </si>
  <si>
    <t>Šantavý Jirka</t>
  </si>
  <si>
    <t>Šantavý Jakub</t>
  </si>
  <si>
    <t>Pokorná Alžběta</t>
  </si>
  <si>
    <t>Triatlon Kostelní Hlavno 99</t>
  </si>
  <si>
    <t>Praha</t>
  </si>
  <si>
    <t>Pokorná Pavlína</t>
  </si>
  <si>
    <t>Greplová Anna</t>
  </si>
  <si>
    <t>Běh
800 m</t>
  </si>
  <si>
    <t>Chlapci - 2006</t>
  </si>
  <si>
    <t>Dívky - 2006</t>
  </si>
  <si>
    <t>Chlapci - 2000 - 2001</t>
  </si>
  <si>
    <t>Dívky 2000 - 2001</t>
  </si>
  <si>
    <t>Chlapci - 2002 - 2003</t>
  </si>
  <si>
    <t>Aquatlon Nymburk - 19.4.2015</t>
  </si>
  <si>
    <t>Dívky - 2007</t>
  </si>
  <si>
    <t>Chlapci - 2007</t>
  </si>
  <si>
    <t>Běh
550 m</t>
  </si>
  <si>
    <t>Hartmanová Kateřina</t>
  </si>
  <si>
    <t>Hartmanová Tereza</t>
  </si>
  <si>
    <t>Dukla Praha</t>
  </si>
  <si>
    <t>Šebela Jakub</t>
  </si>
  <si>
    <t>Ličko Adam</t>
  </si>
  <si>
    <t>Hanáček Pavel</t>
  </si>
  <si>
    <t>Hluchý Vilém</t>
  </si>
  <si>
    <t>Břinčil Mirek</t>
  </si>
  <si>
    <t>Triatlon Kostelní Hlavno</t>
  </si>
  <si>
    <t>Dívky - 2004 - 2005</t>
  </si>
  <si>
    <t>Mašinová Kateřina</t>
  </si>
  <si>
    <t>Colová Markéta</t>
  </si>
  <si>
    <t>Hadravová Viktorie</t>
  </si>
  <si>
    <t>Chlapcová Kateřina</t>
  </si>
  <si>
    <t>Elab</t>
  </si>
  <si>
    <t>Chlapci - 2004 - 2005</t>
  </si>
  <si>
    <t>Paliwal Adam</t>
  </si>
  <si>
    <t>Hartman Šimon</t>
  </si>
  <si>
    <t>Fic Jaromír</t>
  </si>
  <si>
    <t>Vojta Martin</t>
  </si>
  <si>
    <t>TARGET SPORT MILOVICE</t>
  </si>
  <si>
    <t>Dívky - 2002 - 2003</t>
  </si>
  <si>
    <t>Hartmanová Barbora</t>
  </si>
  <si>
    <t>Bláhová Terezie</t>
  </si>
  <si>
    <t>Bláhová Magdalena</t>
  </si>
  <si>
    <t>Košťálová Alžběta</t>
  </si>
  <si>
    <t>Mašková Kateřina</t>
  </si>
  <si>
    <t>Běh
1350 m</t>
  </si>
  <si>
    <t>Košťálová Kristýna</t>
  </si>
  <si>
    <t>Vyskočilová Iva</t>
  </si>
  <si>
    <t>SK Slavia Praha</t>
  </si>
  <si>
    <t>Endurance Lab Team, z.s.</t>
  </si>
  <si>
    <t>Bednář Michal</t>
  </si>
  <si>
    <t>Kalous Filip</t>
  </si>
  <si>
    <t>Vyskočil Roman</t>
  </si>
  <si>
    <t>Kurfiřt Tomáš</t>
  </si>
  <si>
    <t>Kaňka Jan</t>
  </si>
  <si>
    <t>Němec Adam</t>
  </si>
  <si>
    <t>Pergel Vojtěch</t>
  </si>
  <si>
    <t>Táborský Matyáš</t>
  </si>
  <si>
    <t>Bohemians Praha</t>
  </si>
  <si>
    <t>Uher Václav</t>
  </si>
  <si>
    <t>Moravec Štěpán</t>
  </si>
  <si>
    <t>Škochová Ema</t>
  </si>
  <si>
    <t>Hodačová Kateřina</t>
  </si>
  <si>
    <t>SK Slavie Praha</t>
  </si>
  <si>
    <t>Frebortová Zuzana</t>
  </si>
  <si>
    <t>Fryčová Adéla</t>
  </si>
  <si>
    <t>Fryč Jakub</t>
  </si>
  <si>
    <t>David Tomáš</t>
  </si>
  <si>
    <t>Kopecká Tereza</t>
  </si>
  <si>
    <t>Hradec Králové</t>
  </si>
  <si>
    <t>Fiedor Michal</t>
  </si>
  <si>
    <t>Bostl Jan</t>
  </si>
  <si>
    <t>Berný Václav</t>
  </si>
  <si>
    <t>Ondrášková Adriana</t>
  </si>
  <si>
    <t>TCV Jindřichův Hradec</t>
  </si>
  <si>
    <t>Chvojková Anna</t>
  </si>
  <si>
    <t>Peková Josefina</t>
  </si>
  <si>
    <t>Hájek Matouš</t>
  </si>
  <si>
    <t>Procházka Matěj</t>
  </si>
  <si>
    <t>Beroun</t>
  </si>
  <si>
    <t>Čechrák Alex</t>
  </si>
  <si>
    <t>Hodboď Ondra</t>
  </si>
  <si>
    <t>Bížová Valerie</t>
  </si>
  <si>
    <t>Kopecký Jakub</t>
  </si>
  <si>
    <t>Čech Martin</t>
  </si>
  <si>
    <t>Krejčíková Gabriela</t>
  </si>
  <si>
    <t>ELAB</t>
  </si>
  <si>
    <t>Dobrkovská Simona</t>
  </si>
  <si>
    <t>Kurková Eliška</t>
  </si>
  <si>
    <t>Černá Lenka</t>
  </si>
  <si>
    <t>Mittner Jakub</t>
  </si>
  <si>
    <t>Mladá Boleslav</t>
  </si>
  <si>
    <t>Pejsar Albert</t>
  </si>
  <si>
    <t>Fiedorová Anna</t>
  </si>
  <si>
    <t>Chvojková Ema</t>
  </si>
  <si>
    <t>Aquatlon Nymburk - 19.4.2016</t>
  </si>
  <si>
    <t>Müller Matyáš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</si>
</sst>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0"/>
  </numFmts>
  <fonts count="8" x14ac:knownFonts="1"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/>
    <xf numFmtId="1" fontId="0" fillId="0" borderId="0" xfId="0" applyNumberFormat="1" applyFont="1" applyProtection="1">
      <protection locked="0"/>
    </xf>
    <xf numFmtId="0" fontId="0" fillId="0" borderId="0" xfId="0" applyNumberFormat="1"/>
    <xf numFmtId="164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14" fontId="2" fillId="0" borderId="0" xfId="0" applyNumberFormat="1" applyFont="1" applyBorder="1" applyAlignment="1">
      <alignment horizontal="left"/>
    </xf>
    <xf numFmtId="0" fontId="0" fillId="0" borderId="0" xfId="0" applyFont="1"/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3" fillId="0" borderId="0" xfId="0" applyFont="1" applyAlignment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6" fillId="2" borderId="13" xfId="0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Border="1" applyAlignment="1">
      <alignment horizontal="left" indent="1"/>
    </xf>
    <xf numFmtId="0" fontId="0" fillId="0" borderId="16" xfId="0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1" xfId="0" applyFill="1" applyBorder="1" applyAlignment="1">
      <alignment horizontal="left" indent="1"/>
    </xf>
    <xf numFmtId="14" fontId="1" fillId="0" borderId="0" xfId="0" applyNumberFormat="1" applyFont="1" applyBorder="1" applyAlignment="1"/>
    <xf numFmtId="0" fontId="4" fillId="2" borderId="13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165" fontId="0" fillId="0" borderId="12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0" fontId="0" fillId="0" borderId="16" xfId="0" applyFont="1" applyFill="1" applyBorder="1" applyAlignment="1">
      <alignment horizontal="left" indent="1"/>
    </xf>
    <xf numFmtId="0" fontId="0" fillId="0" borderId="16" xfId="0" applyFont="1" applyBorder="1" applyAlignment="1">
      <alignment horizontal="left" indent="1"/>
    </xf>
    <xf numFmtId="0" fontId="0" fillId="0" borderId="11" xfId="0" applyFont="1" applyBorder="1" applyAlignment="1">
      <alignment horizontal="left" indent="1"/>
    </xf>
    <xf numFmtId="0" fontId="0" fillId="0" borderId="1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16" xfId="0" applyFont="1" applyFill="1" applyBorder="1" applyAlignment="1">
      <alignment horizontal="left" indent="1"/>
    </xf>
    <xf numFmtId="0" fontId="7" fillId="0" borderId="16" xfId="0" applyFont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165" fontId="0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7" fillId="0" borderId="24" xfId="0" applyFont="1" applyFill="1" applyBorder="1" applyAlignment="1">
      <alignment horizontal="left" indent="1"/>
    </xf>
    <xf numFmtId="0" fontId="7" fillId="0" borderId="24" xfId="0" applyFont="1" applyBorder="1" applyAlignment="1">
      <alignment horizontal="left" indent="1"/>
    </xf>
    <xf numFmtId="165" fontId="0" fillId="0" borderId="25" xfId="0" applyNumberFormat="1" applyFont="1" applyBorder="1" applyAlignment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Border="1"/>
    <xf numFmtId="0" fontId="0" fillId="0" borderId="0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65" fontId="0" fillId="0" borderId="11" xfId="0" applyNumberFormat="1" applyFon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7"/>
  <sheetViews>
    <sheetView workbookViewId="0">
      <selection activeCell="J18" sqref="J18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41</v>
      </c>
      <c r="B1" s="27"/>
      <c r="C1" s="27"/>
      <c r="D1" s="12"/>
      <c r="E1" s="12"/>
      <c r="F1" s="12"/>
      <c r="G1" s="12"/>
      <c r="H1" s="12"/>
      <c r="I1" s="65" t="s">
        <v>38</v>
      </c>
      <c r="J1" s="65"/>
      <c r="K1" s="65"/>
      <c r="L1" s="16"/>
    </row>
    <row r="2" spans="1:12" ht="13.5" thickBot="1" x14ac:dyDescent="0.25"/>
    <row r="3" spans="1:12" s="13" customFormat="1" ht="13.5" customHeight="1" thickBot="1" x14ac:dyDescent="0.25">
      <c r="A3" s="76" t="s">
        <v>4</v>
      </c>
      <c r="B3" s="74" t="s">
        <v>1</v>
      </c>
      <c r="C3" s="74" t="s">
        <v>20</v>
      </c>
      <c r="D3" s="74" t="s">
        <v>2</v>
      </c>
      <c r="E3" s="66" t="s">
        <v>8</v>
      </c>
      <c r="F3" s="68" t="s">
        <v>5</v>
      </c>
      <c r="G3" s="66" t="s">
        <v>9</v>
      </c>
      <c r="H3" s="66" t="s">
        <v>72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7"/>
      <c r="B4" s="75"/>
      <c r="C4" s="75"/>
      <c r="D4" s="75"/>
      <c r="E4" s="67"/>
      <c r="F4" s="69"/>
      <c r="G4" s="67"/>
      <c r="H4" s="67"/>
      <c r="I4" s="69"/>
      <c r="J4" s="71"/>
      <c r="K4" s="73"/>
    </row>
    <row r="5" spans="1:12" ht="13.5" thickBo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2" ht="18" customHeight="1" x14ac:dyDescent="0.2">
      <c r="A6" s="17">
        <v>80</v>
      </c>
      <c r="B6" s="37" t="s">
        <v>108</v>
      </c>
      <c r="C6" s="37">
        <v>2001</v>
      </c>
      <c r="D6" s="36" t="s">
        <v>3</v>
      </c>
      <c r="E6" s="58">
        <v>1.0972222222222223E-3</v>
      </c>
      <c r="F6" s="59">
        <f>IF(E6&lt;&gt;"",+RANK(E6,E$6:E$7,1),"")</f>
        <v>2</v>
      </c>
      <c r="G6" s="58">
        <f>IF(F6&lt;&gt;"",E6-MIN($E$6:$E$7),"")</f>
        <v>3.0439814814814837E-4</v>
      </c>
      <c r="H6" s="58">
        <f>SUM(J6,-G6)</f>
        <v>3.2847222222222223E-3</v>
      </c>
      <c r="I6" s="59">
        <f>IF(H6&lt;&gt;"",+RANK(H6,H$6:H$7,1),"")</f>
        <v>1</v>
      </c>
      <c r="J6" s="58">
        <v>3.5891203703703706E-3</v>
      </c>
      <c r="K6" s="28">
        <f>IF(J6&lt;&gt;"",+RANK(J6,J$6:J$489,1),"")</f>
        <v>1</v>
      </c>
    </row>
    <row r="7" spans="1:12" ht="18" customHeight="1" thickBot="1" x14ac:dyDescent="0.25">
      <c r="A7" s="21">
        <v>79</v>
      </c>
      <c r="B7" s="35" t="s">
        <v>24</v>
      </c>
      <c r="C7" s="35">
        <v>2001</v>
      </c>
      <c r="D7" s="35" t="s">
        <v>11</v>
      </c>
      <c r="E7" s="60">
        <v>7.9282407407407394E-4</v>
      </c>
      <c r="F7" s="61">
        <f>IF(E7&lt;&gt;"",+RANK(E7,E$6:E$7,1),"")</f>
        <v>1</v>
      </c>
      <c r="G7" s="60">
        <f>IF(F7&lt;&gt;"",E7-MIN($E$6:$E$7),"")</f>
        <v>0</v>
      </c>
      <c r="H7" s="60">
        <f>SUM(J7,-G7)</f>
        <v>3.8993055555555556E-3</v>
      </c>
      <c r="I7" s="61">
        <f>IF(H7&lt;&gt;"",+RANK(H7,H$6:H$7,1),"")</f>
        <v>2</v>
      </c>
      <c r="J7" s="60">
        <v>3.8993055555555556E-3</v>
      </c>
      <c r="K7" s="30">
        <f>IF(J7&lt;&gt;"",+RANK(J7,J$6:J$489,1),"")</f>
        <v>2</v>
      </c>
    </row>
  </sheetData>
  <sortState ref="A6:K7">
    <sortCondition ref="K6:K7"/>
  </sortState>
  <mergeCells count="12">
    <mergeCell ref="B3:B4"/>
    <mergeCell ref="A3:A4"/>
    <mergeCell ref="D3:D4"/>
    <mergeCell ref="E3:E4"/>
    <mergeCell ref="F3:F4"/>
    <mergeCell ref="C3:C4"/>
    <mergeCell ref="I1:K1"/>
    <mergeCell ref="G3:G4"/>
    <mergeCell ref="H3:H4"/>
    <mergeCell ref="I3:I4"/>
    <mergeCell ref="J3:J4"/>
    <mergeCell ref="K3:K4"/>
  </mergeCells>
  <pageMargins left="0.70866141732283461" right="0.70866141732283461" top="0.39370078740157483" bottom="0.19685039370078741" header="0" footer="0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defaultRowHeight="12.75" x14ac:dyDescent="0.2"/>
  <cols>
    <col min="1" max="1" width="9.140625" style="1" customWidth="1"/>
    <col min="2" max="2" width="9.140625" style="2" customWidth="1"/>
  </cols>
  <sheetData>
    <row r="1" spans="1:3" x14ac:dyDescent="0.2">
      <c r="A1" s="1">
        <v>6.9</v>
      </c>
      <c r="B1" s="2">
        <v>833</v>
      </c>
      <c r="C1" s="3"/>
    </row>
    <row r="2" spans="1:3" s="6" customFormat="1" x14ac:dyDescent="0.2">
      <c r="A2" s="4">
        <v>7</v>
      </c>
      <c r="B2" s="2">
        <v>799</v>
      </c>
      <c r="C2" s="5"/>
    </row>
    <row r="3" spans="1:3" x14ac:dyDescent="0.2">
      <c r="A3" s="1">
        <v>7.1</v>
      </c>
      <c r="B3" s="2">
        <v>765</v>
      </c>
      <c r="C3" s="3"/>
    </row>
    <row r="4" spans="1:3" x14ac:dyDescent="0.2">
      <c r="A4" s="1">
        <v>7.2</v>
      </c>
      <c r="B4" s="2">
        <v>732</v>
      </c>
      <c r="C4" s="3"/>
    </row>
    <row r="5" spans="1:3" x14ac:dyDescent="0.2">
      <c r="A5" s="1">
        <v>7.3</v>
      </c>
      <c r="B5" s="2">
        <v>700</v>
      </c>
      <c r="C5" s="3"/>
    </row>
    <row r="6" spans="1:3" x14ac:dyDescent="0.2">
      <c r="A6" s="1">
        <v>7.4</v>
      </c>
      <c r="B6" s="2">
        <v>668</v>
      </c>
      <c r="C6" s="3"/>
    </row>
    <row r="7" spans="1:3" x14ac:dyDescent="0.2">
      <c r="A7" s="1">
        <v>7.5</v>
      </c>
      <c r="B7" s="2">
        <v>637</v>
      </c>
      <c r="C7" s="3"/>
    </row>
    <row r="8" spans="1:3" x14ac:dyDescent="0.2">
      <c r="A8" s="1">
        <v>7.6</v>
      </c>
      <c r="B8" s="2">
        <v>607</v>
      </c>
      <c r="C8" s="3"/>
    </row>
    <row r="9" spans="1:3" x14ac:dyDescent="0.2">
      <c r="A9" s="1">
        <v>7.7</v>
      </c>
      <c r="B9" s="2">
        <v>577</v>
      </c>
      <c r="C9" s="3"/>
    </row>
    <row r="10" spans="1:3" x14ac:dyDescent="0.2">
      <c r="A10" s="1">
        <v>7.8</v>
      </c>
      <c r="B10" s="2">
        <v>548</v>
      </c>
      <c r="C10" s="3"/>
    </row>
    <row r="11" spans="1:3" x14ac:dyDescent="0.2">
      <c r="A11" s="1">
        <v>7.9</v>
      </c>
      <c r="B11" s="2">
        <v>520</v>
      </c>
      <c r="C11" s="3"/>
    </row>
    <row r="12" spans="1:3" s="6" customFormat="1" x14ac:dyDescent="0.2">
      <c r="A12" s="4">
        <v>8</v>
      </c>
      <c r="B12" s="2">
        <v>492</v>
      </c>
      <c r="C12" s="5"/>
    </row>
    <row r="13" spans="1:3" x14ac:dyDescent="0.2">
      <c r="A13" s="1">
        <v>8.1</v>
      </c>
      <c r="B13" s="2">
        <v>465</v>
      </c>
      <c r="C13" s="3"/>
    </row>
    <row r="14" spans="1:3" x14ac:dyDescent="0.2">
      <c r="A14" s="1">
        <v>8.1999999999999993</v>
      </c>
      <c r="B14" s="2">
        <v>439</v>
      </c>
      <c r="C14" s="3"/>
    </row>
    <row r="15" spans="1:3" x14ac:dyDescent="0.2">
      <c r="A15" s="1">
        <v>8.3000000000000007</v>
      </c>
      <c r="B15" s="2">
        <v>413</v>
      </c>
      <c r="C15" s="3"/>
    </row>
    <row r="16" spans="1:3" x14ac:dyDescent="0.2">
      <c r="A16" s="1">
        <v>8.4</v>
      </c>
      <c r="B16" s="2">
        <v>388</v>
      </c>
      <c r="C16" s="3"/>
    </row>
    <row r="17" spans="1:3" x14ac:dyDescent="0.2">
      <c r="A17" s="1">
        <v>8.5</v>
      </c>
      <c r="B17" s="2">
        <v>364</v>
      </c>
      <c r="C17" s="3"/>
    </row>
    <row r="18" spans="1:3" x14ac:dyDescent="0.2">
      <c r="A18" s="1">
        <v>8.6</v>
      </c>
      <c r="B18" s="2">
        <v>340</v>
      </c>
      <c r="C18" s="3"/>
    </row>
    <row r="19" spans="1:3" x14ac:dyDescent="0.2">
      <c r="A19" s="1">
        <v>8.6999999999999993</v>
      </c>
      <c r="B19" s="2">
        <v>318</v>
      </c>
      <c r="C19" s="3"/>
    </row>
    <row r="20" spans="1:3" x14ac:dyDescent="0.2">
      <c r="A20" s="1">
        <v>8.8000000000000007</v>
      </c>
      <c r="B20" s="2">
        <v>295</v>
      </c>
      <c r="C20" s="3"/>
    </row>
    <row r="21" spans="1:3" x14ac:dyDescent="0.2">
      <c r="A21" s="1">
        <v>8.9</v>
      </c>
      <c r="B21" s="2">
        <v>274</v>
      </c>
      <c r="C21" s="3"/>
    </row>
    <row r="22" spans="1:3" s="6" customFormat="1" x14ac:dyDescent="0.2">
      <c r="A22" s="4">
        <v>9</v>
      </c>
      <c r="B22" s="2">
        <v>253</v>
      </c>
      <c r="C22" s="5"/>
    </row>
    <row r="23" spans="1:3" x14ac:dyDescent="0.2">
      <c r="A23" s="1">
        <v>9.1</v>
      </c>
      <c r="B23" s="2">
        <v>233</v>
      </c>
      <c r="C23" s="3"/>
    </row>
    <row r="24" spans="1:3" x14ac:dyDescent="0.2">
      <c r="A24" s="1">
        <v>9.1999999999999993</v>
      </c>
      <c r="B24" s="2">
        <v>214</v>
      </c>
      <c r="C24" s="3"/>
    </row>
    <row r="25" spans="1:3" x14ac:dyDescent="0.2">
      <c r="A25" s="1">
        <v>9.3000000000000007</v>
      </c>
      <c r="B25" s="2">
        <v>196</v>
      </c>
      <c r="C25" s="3"/>
    </row>
    <row r="26" spans="1:3" x14ac:dyDescent="0.2">
      <c r="A26" s="1">
        <v>9.4</v>
      </c>
      <c r="B26" s="2">
        <v>178</v>
      </c>
      <c r="C26" s="3"/>
    </row>
    <row r="27" spans="1:3" x14ac:dyDescent="0.2">
      <c r="A27" s="1">
        <v>9.5</v>
      </c>
      <c r="B27" s="2">
        <v>161</v>
      </c>
      <c r="C27" s="3"/>
    </row>
    <row r="28" spans="1:3" x14ac:dyDescent="0.2">
      <c r="A28" s="1">
        <v>9.6</v>
      </c>
      <c r="B28" s="2">
        <v>145</v>
      </c>
      <c r="C28" s="3"/>
    </row>
    <row r="29" spans="1:3" x14ac:dyDescent="0.2">
      <c r="A29" s="1">
        <v>9.6999999999999993</v>
      </c>
      <c r="B29" s="2">
        <v>129</v>
      </c>
      <c r="C29" s="3"/>
    </row>
    <row r="30" spans="1:3" x14ac:dyDescent="0.2">
      <c r="A30" s="1">
        <v>9.8000000000000007</v>
      </c>
      <c r="B30" s="2">
        <v>115</v>
      </c>
      <c r="C30" s="3"/>
    </row>
    <row r="31" spans="1:3" x14ac:dyDescent="0.2">
      <c r="A31" s="1">
        <v>9.9</v>
      </c>
      <c r="B31" s="2">
        <v>101</v>
      </c>
      <c r="C31" s="3"/>
    </row>
    <row r="32" spans="1:3" s="6" customFormat="1" x14ac:dyDescent="0.2">
      <c r="A32" s="4">
        <v>10</v>
      </c>
      <c r="B32" s="2">
        <v>88</v>
      </c>
      <c r="C32" s="5"/>
    </row>
    <row r="33" spans="1:3" x14ac:dyDescent="0.2">
      <c r="A33" s="1">
        <v>10.1</v>
      </c>
      <c r="B33" s="2">
        <v>75</v>
      </c>
      <c r="C33" s="3"/>
    </row>
    <row r="34" spans="1:3" x14ac:dyDescent="0.2">
      <c r="A34" s="1">
        <v>10.199999999999999</v>
      </c>
      <c r="B34" s="2">
        <v>64</v>
      </c>
      <c r="C34" s="3"/>
    </row>
    <row r="35" spans="1:3" x14ac:dyDescent="0.2">
      <c r="A35" s="1">
        <v>10.3</v>
      </c>
      <c r="B35" s="2">
        <v>53</v>
      </c>
      <c r="C35" s="3"/>
    </row>
    <row r="36" spans="1:3" x14ac:dyDescent="0.2">
      <c r="A36" s="1">
        <v>10.4</v>
      </c>
      <c r="B36" s="2">
        <v>44</v>
      </c>
      <c r="C36" s="3"/>
    </row>
    <row r="37" spans="1:3" x14ac:dyDescent="0.2">
      <c r="A37" s="1">
        <v>10.5</v>
      </c>
      <c r="B37" s="2">
        <v>35</v>
      </c>
      <c r="C37" s="3"/>
    </row>
    <row r="38" spans="1:3" x14ac:dyDescent="0.2">
      <c r="A38" s="1">
        <v>10.6</v>
      </c>
      <c r="B38" s="2">
        <v>27</v>
      </c>
      <c r="C38" s="3"/>
    </row>
    <row r="39" spans="1:3" x14ac:dyDescent="0.2">
      <c r="A39" s="1">
        <v>10.7</v>
      </c>
      <c r="B39" s="2">
        <v>20</v>
      </c>
      <c r="C39" s="3"/>
    </row>
    <row r="40" spans="1:3" x14ac:dyDescent="0.2">
      <c r="A40" s="1">
        <v>10.8</v>
      </c>
      <c r="B40" s="2">
        <v>14</v>
      </c>
      <c r="C40" s="3"/>
    </row>
    <row r="41" spans="1:3" x14ac:dyDescent="0.2">
      <c r="A41" s="1">
        <v>10.9</v>
      </c>
      <c r="B41" s="2">
        <v>9</v>
      </c>
      <c r="C41" s="3"/>
    </row>
    <row r="42" spans="1:3" s="6" customFormat="1" x14ac:dyDescent="0.2">
      <c r="A42" s="4">
        <v>11</v>
      </c>
      <c r="B42" s="2">
        <v>5</v>
      </c>
      <c r="C42" s="5"/>
    </row>
    <row r="43" spans="1:3" x14ac:dyDescent="0.2">
      <c r="A43" s="1">
        <v>11.1</v>
      </c>
      <c r="B43" s="2">
        <v>2</v>
      </c>
      <c r="C43" s="3"/>
    </row>
    <row r="44" spans="1:3" x14ac:dyDescent="0.2">
      <c r="A44" s="1">
        <v>11.2</v>
      </c>
      <c r="B44" s="2">
        <v>0</v>
      </c>
      <c r="C44" s="3"/>
    </row>
  </sheetData>
  <sheetProtection selectLockedCells="1" selectUnlockedCells="1"/>
  <phoneticPr fontId="5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/>
  </sheetViews>
  <sheetFormatPr defaultRowHeight="12.75" x14ac:dyDescent="0.2"/>
  <cols>
    <col min="1" max="1" width="9.140625" style="1" customWidth="1"/>
  </cols>
  <sheetData>
    <row r="1" spans="1:2" s="6" customFormat="1" x14ac:dyDescent="0.2">
      <c r="A1" s="4">
        <v>7</v>
      </c>
      <c r="B1" s="6">
        <v>1096</v>
      </c>
    </row>
    <row r="2" spans="1:2" x14ac:dyDescent="0.2">
      <c r="A2" s="1">
        <v>7.1</v>
      </c>
      <c r="B2">
        <v>1062</v>
      </c>
    </row>
    <row r="3" spans="1:2" x14ac:dyDescent="0.2">
      <c r="A3" s="1">
        <v>7.2</v>
      </c>
      <c r="B3">
        <v>1028</v>
      </c>
    </row>
    <row r="4" spans="1:2" x14ac:dyDescent="0.2">
      <c r="A4" s="1">
        <v>7.3</v>
      </c>
      <c r="B4">
        <v>995</v>
      </c>
    </row>
    <row r="5" spans="1:2" x14ac:dyDescent="0.2">
      <c r="A5" s="1">
        <v>7.4</v>
      </c>
      <c r="B5">
        <v>962</v>
      </c>
    </row>
    <row r="6" spans="1:2" x14ac:dyDescent="0.2">
      <c r="A6" s="1">
        <v>7.5</v>
      </c>
      <c r="B6">
        <v>930</v>
      </c>
    </row>
    <row r="7" spans="1:2" x14ac:dyDescent="0.2">
      <c r="A7" s="1">
        <v>7.6</v>
      </c>
      <c r="B7">
        <v>898</v>
      </c>
    </row>
    <row r="8" spans="1:2" x14ac:dyDescent="0.2">
      <c r="A8" s="1">
        <v>7.7</v>
      </c>
      <c r="B8">
        <v>867</v>
      </c>
    </row>
    <row r="9" spans="1:2" x14ac:dyDescent="0.2">
      <c r="A9" s="1">
        <v>7.8</v>
      </c>
      <c r="B9">
        <v>836</v>
      </c>
    </row>
    <row r="10" spans="1:2" x14ac:dyDescent="0.2">
      <c r="A10" s="1">
        <v>7.9</v>
      </c>
      <c r="B10">
        <v>806</v>
      </c>
    </row>
    <row r="11" spans="1:2" s="6" customFormat="1" x14ac:dyDescent="0.2">
      <c r="A11" s="4">
        <v>8</v>
      </c>
      <c r="B11" s="6">
        <v>776</v>
      </c>
    </row>
    <row r="12" spans="1:2" x14ac:dyDescent="0.2">
      <c r="A12" s="1">
        <v>8.1</v>
      </c>
      <c r="B12">
        <v>747</v>
      </c>
    </row>
    <row r="13" spans="1:2" x14ac:dyDescent="0.2">
      <c r="A13" s="1">
        <v>8.1999999999999993</v>
      </c>
      <c r="B13">
        <v>718</v>
      </c>
    </row>
    <row r="14" spans="1:2" x14ac:dyDescent="0.2">
      <c r="A14" s="1">
        <v>8.3000000000000007</v>
      </c>
      <c r="B14">
        <v>690</v>
      </c>
    </row>
    <row r="15" spans="1:2" x14ac:dyDescent="0.2">
      <c r="A15" s="1">
        <v>8.4</v>
      </c>
      <c r="B15">
        <v>662</v>
      </c>
    </row>
    <row r="16" spans="1:2" x14ac:dyDescent="0.2">
      <c r="A16" s="1">
        <v>8.5</v>
      </c>
      <c r="B16">
        <v>635</v>
      </c>
    </row>
    <row r="17" spans="1:2" x14ac:dyDescent="0.2">
      <c r="A17" s="1">
        <v>8.6</v>
      </c>
      <c r="B17">
        <v>608</v>
      </c>
    </row>
    <row r="18" spans="1:2" x14ac:dyDescent="0.2">
      <c r="A18" s="1">
        <v>8.6999999999999993</v>
      </c>
      <c r="B18">
        <v>582</v>
      </c>
    </row>
    <row r="19" spans="1:2" x14ac:dyDescent="0.2">
      <c r="A19" s="1">
        <v>8.8000000000000007</v>
      </c>
      <c r="B19">
        <v>556</v>
      </c>
    </row>
    <row r="20" spans="1:2" x14ac:dyDescent="0.2">
      <c r="A20" s="1">
        <v>8.9</v>
      </c>
      <c r="B20">
        <v>531</v>
      </c>
    </row>
    <row r="21" spans="1:2" s="6" customFormat="1" x14ac:dyDescent="0.2">
      <c r="A21" s="4">
        <v>9</v>
      </c>
      <c r="B21" s="6">
        <v>506</v>
      </c>
    </row>
    <row r="22" spans="1:2" x14ac:dyDescent="0.2">
      <c r="A22" s="1">
        <v>9.1</v>
      </c>
      <c r="B22">
        <v>482</v>
      </c>
    </row>
    <row r="23" spans="1:2" x14ac:dyDescent="0.2">
      <c r="A23" s="1">
        <v>9.1999999999999993</v>
      </c>
      <c r="B23">
        <v>458</v>
      </c>
    </row>
    <row r="24" spans="1:2" x14ac:dyDescent="0.2">
      <c r="A24" s="1">
        <v>9.3000000000000007</v>
      </c>
      <c r="B24">
        <v>435</v>
      </c>
    </row>
    <row r="25" spans="1:2" x14ac:dyDescent="0.2">
      <c r="A25" s="1">
        <v>9.4</v>
      </c>
      <c r="B25">
        <v>413</v>
      </c>
    </row>
    <row r="26" spans="1:2" x14ac:dyDescent="0.2">
      <c r="A26" s="1">
        <v>9.5</v>
      </c>
      <c r="B26">
        <v>391</v>
      </c>
    </row>
    <row r="27" spans="1:2" x14ac:dyDescent="0.2">
      <c r="A27" s="1">
        <v>9.6</v>
      </c>
      <c r="B27">
        <v>369</v>
      </c>
    </row>
    <row r="28" spans="1:2" x14ac:dyDescent="0.2">
      <c r="A28" s="1">
        <v>9.6999999999999993</v>
      </c>
      <c r="B28">
        <v>348</v>
      </c>
    </row>
    <row r="29" spans="1:2" x14ac:dyDescent="0.2">
      <c r="A29" s="1">
        <v>9.8000000000000007</v>
      </c>
      <c r="B29">
        <v>328</v>
      </c>
    </row>
    <row r="30" spans="1:2" x14ac:dyDescent="0.2">
      <c r="A30" s="1">
        <v>9.9</v>
      </c>
      <c r="B30">
        <v>308</v>
      </c>
    </row>
    <row r="31" spans="1:2" s="6" customFormat="1" x14ac:dyDescent="0.2">
      <c r="A31" s="4">
        <v>10</v>
      </c>
      <c r="B31" s="6">
        <v>289</v>
      </c>
    </row>
    <row r="32" spans="1:2" x14ac:dyDescent="0.2">
      <c r="A32" s="1">
        <v>10.1</v>
      </c>
      <c r="B32">
        <v>270</v>
      </c>
    </row>
    <row r="33" spans="1:2" x14ac:dyDescent="0.2">
      <c r="A33" s="1">
        <v>10.199999999999999</v>
      </c>
      <c r="B33">
        <v>252</v>
      </c>
    </row>
    <row r="34" spans="1:2" x14ac:dyDescent="0.2">
      <c r="A34" s="1">
        <v>10.3</v>
      </c>
      <c r="B34">
        <v>235</v>
      </c>
    </row>
    <row r="35" spans="1:2" x14ac:dyDescent="0.2">
      <c r="A35" s="1">
        <v>10.4</v>
      </c>
      <c r="B35">
        <v>218</v>
      </c>
    </row>
    <row r="36" spans="1:2" x14ac:dyDescent="0.2">
      <c r="A36" s="1">
        <v>10.5</v>
      </c>
      <c r="B36">
        <v>201</v>
      </c>
    </row>
    <row r="37" spans="1:2" x14ac:dyDescent="0.2">
      <c r="A37" s="1">
        <v>10.6</v>
      </c>
      <c r="B37">
        <v>185</v>
      </c>
    </row>
    <row r="38" spans="1:2" x14ac:dyDescent="0.2">
      <c r="A38" s="1">
        <v>10.7</v>
      </c>
      <c r="B38">
        <v>170</v>
      </c>
    </row>
    <row r="39" spans="1:2" x14ac:dyDescent="0.2">
      <c r="A39" s="1">
        <v>10.8</v>
      </c>
      <c r="B39">
        <v>155</v>
      </c>
    </row>
    <row r="40" spans="1:2" x14ac:dyDescent="0.2">
      <c r="A40" s="1">
        <v>10.9</v>
      </c>
      <c r="B40">
        <v>141</v>
      </c>
    </row>
    <row r="41" spans="1:2" s="6" customFormat="1" x14ac:dyDescent="0.2">
      <c r="A41" s="4">
        <v>11</v>
      </c>
      <c r="B41" s="6">
        <v>128</v>
      </c>
    </row>
    <row r="42" spans="1:2" x14ac:dyDescent="0.2">
      <c r="A42" s="1">
        <v>11.1</v>
      </c>
      <c r="B42">
        <v>115</v>
      </c>
    </row>
    <row r="43" spans="1:2" x14ac:dyDescent="0.2">
      <c r="A43" s="1">
        <v>11.2</v>
      </c>
      <c r="B43">
        <v>103</v>
      </c>
    </row>
    <row r="44" spans="1:2" x14ac:dyDescent="0.2">
      <c r="A44" s="1">
        <v>11.3</v>
      </c>
      <c r="B44">
        <v>91</v>
      </c>
    </row>
    <row r="45" spans="1:2" x14ac:dyDescent="0.2">
      <c r="A45" s="1">
        <v>11.4</v>
      </c>
      <c r="B45">
        <v>80</v>
      </c>
    </row>
    <row r="46" spans="1:2" x14ac:dyDescent="0.2">
      <c r="A46" s="1">
        <v>11.5</v>
      </c>
      <c r="B46">
        <v>70</v>
      </c>
    </row>
    <row r="47" spans="1:2" x14ac:dyDescent="0.2">
      <c r="A47" s="1">
        <v>11.6</v>
      </c>
      <c r="B47">
        <v>60</v>
      </c>
    </row>
    <row r="48" spans="1:2" x14ac:dyDescent="0.2">
      <c r="A48" s="1">
        <v>11.7</v>
      </c>
      <c r="B48">
        <v>51</v>
      </c>
    </row>
    <row r="49" spans="1:2" x14ac:dyDescent="0.2">
      <c r="A49" s="1">
        <v>11.8</v>
      </c>
      <c r="B49">
        <v>42</v>
      </c>
    </row>
    <row r="50" spans="1:2" x14ac:dyDescent="0.2">
      <c r="A50" s="1">
        <v>11.9</v>
      </c>
      <c r="B50">
        <v>35</v>
      </c>
    </row>
    <row r="51" spans="1:2" s="6" customFormat="1" x14ac:dyDescent="0.2">
      <c r="A51" s="4">
        <v>12</v>
      </c>
      <c r="B51" s="6">
        <v>28</v>
      </c>
    </row>
    <row r="52" spans="1:2" x14ac:dyDescent="0.2">
      <c r="A52" s="1">
        <v>12.1</v>
      </c>
      <c r="B52">
        <v>21</v>
      </c>
    </row>
    <row r="53" spans="1:2" x14ac:dyDescent="0.2">
      <c r="A53" s="1">
        <v>12.2</v>
      </c>
      <c r="B53">
        <v>16</v>
      </c>
    </row>
    <row r="54" spans="1:2" x14ac:dyDescent="0.2">
      <c r="A54" s="1">
        <v>12.3</v>
      </c>
      <c r="B54">
        <v>11</v>
      </c>
    </row>
    <row r="55" spans="1:2" x14ac:dyDescent="0.2">
      <c r="A55" s="1">
        <v>12.4</v>
      </c>
      <c r="B55">
        <v>7</v>
      </c>
    </row>
    <row r="56" spans="1:2" x14ac:dyDescent="0.2">
      <c r="A56" s="1">
        <v>12.5</v>
      </c>
      <c r="B56">
        <v>4</v>
      </c>
    </row>
    <row r="57" spans="1:2" x14ac:dyDescent="0.2">
      <c r="A57" s="1">
        <v>12.6</v>
      </c>
      <c r="B57">
        <v>1</v>
      </c>
    </row>
  </sheetData>
  <sheetProtection selectLockedCells="1" selectUnlockedCells="1"/>
  <phoneticPr fontId="5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1"/>
  <sheetViews>
    <sheetView workbookViewId="0">
      <selection activeCell="R13" sqref="R13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41</v>
      </c>
      <c r="B1" s="27"/>
      <c r="C1" s="27"/>
      <c r="D1" s="12"/>
      <c r="E1" s="12"/>
      <c r="F1" s="12"/>
      <c r="G1" s="12"/>
      <c r="H1" s="12"/>
      <c r="I1" s="65" t="s">
        <v>39</v>
      </c>
      <c r="J1" s="65"/>
      <c r="K1" s="65"/>
      <c r="L1" s="16"/>
    </row>
    <row r="2" spans="1:12" ht="13.5" thickBot="1" x14ac:dyDescent="0.25"/>
    <row r="3" spans="1:12" s="13" customFormat="1" ht="13.5" customHeight="1" thickBot="1" x14ac:dyDescent="0.25">
      <c r="A3" s="74" t="s">
        <v>4</v>
      </c>
      <c r="B3" s="74" t="s">
        <v>1</v>
      </c>
      <c r="C3" s="74" t="s">
        <v>20</v>
      </c>
      <c r="D3" s="74" t="s">
        <v>2</v>
      </c>
      <c r="E3" s="66" t="s">
        <v>8</v>
      </c>
      <c r="F3" s="68" t="s">
        <v>5</v>
      </c>
      <c r="G3" s="66" t="s">
        <v>9</v>
      </c>
      <c r="H3" s="66" t="s">
        <v>72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5"/>
      <c r="B4" s="75"/>
      <c r="C4" s="75"/>
      <c r="D4" s="75"/>
      <c r="E4" s="67"/>
      <c r="F4" s="69"/>
      <c r="G4" s="67"/>
      <c r="H4" s="67"/>
      <c r="I4" s="69"/>
      <c r="J4" s="71"/>
      <c r="K4" s="73"/>
    </row>
    <row r="5" spans="1:12" ht="13.5" thickBot="1" x14ac:dyDescent="0.25"/>
    <row r="6" spans="1:12" ht="18" customHeight="1" x14ac:dyDescent="0.2">
      <c r="A6" s="17">
        <v>74</v>
      </c>
      <c r="B6" s="26" t="s">
        <v>100</v>
      </c>
      <c r="C6" s="26">
        <v>2000</v>
      </c>
      <c r="D6" s="25" t="s">
        <v>101</v>
      </c>
      <c r="E6" s="58">
        <v>7.8819444444444455E-4</v>
      </c>
      <c r="F6" s="59">
        <f>IF(E6&lt;&gt;"",+RANK(E6,E$6:E$11,1),"")</f>
        <v>2</v>
      </c>
      <c r="G6" s="58">
        <f>IF(F6&lt;&gt;"",E6-MIN($E$6:$E$11),"")</f>
        <v>1.9675925925926024E-5</v>
      </c>
      <c r="H6" s="58">
        <f>SUM(J6,-G6)</f>
        <v>3.7303240740740743E-3</v>
      </c>
      <c r="I6" s="59">
        <f>IF(H6&lt;&gt;"",+RANK(H6,H$6:H$11,1),"")</f>
        <v>1</v>
      </c>
      <c r="J6" s="58">
        <v>3.7500000000000003E-3</v>
      </c>
      <c r="K6" s="28">
        <f>IF(J6&lt;&gt;"",+RANK(J6,J$6:J$493,1),"")</f>
        <v>1</v>
      </c>
    </row>
    <row r="7" spans="1:12" ht="18" customHeight="1" x14ac:dyDescent="0.2">
      <c r="A7" s="20">
        <v>73</v>
      </c>
      <c r="B7" s="8" t="s">
        <v>21</v>
      </c>
      <c r="C7" s="8">
        <v>2000</v>
      </c>
      <c r="D7" s="9" t="s">
        <v>11</v>
      </c>
      <c r="E7" s="56">
        <v>7.6851851851851853E-4</v>
      </c>
      <c r="F7" s="57">
        <f>IF(E7&lt;&gt;"",+RANK(E7,E$6:E$11,1),"")</f>
        <v>1</v>
      </c>
      <c r="G7" s="56">
        <f>IF(F7&lt;&gt;"",E7-MIN($E$6:$E$11),"")</f>
        <v>0</v>
      </c>
      <c r="H7" s="56">
        <f>SUM(J7,-G7)</f>
        <v>3.828703703703704E-3</v>
      </c>
      <c r="I7" s="57">
        <f>IF(H7&lt;&gt;"",+RANK(H7,H$6:H$11,1),"")</f>
        <v>3</v>
      </c>
      <c r="J7" s="56">
        <v>3.828703703703704E-3</v>
      </c>
      <c r="K7" s="29">
        <f>IF(J7&lt;&gt;"",+RANK(J7,J$6:J$493,1),"")</f>
        <v>2</v>
      </c>
    </row>
    <row r="8" spans="1:12" ht="18" customHeight="1" x14ac:dyDescent="0.2">
      <c r="A8" s="20">
        <v>75</v>
      </c>
      <c r="B8" s="8" t="s">
        <v>33</v>
      </c>
      <c r="C8" s="8">
        <v>2000</v>
      </c>
      <c r="D8" s="9" t="s">
        <v>31</v>
      </c>
      <c r="E8" s="56">
        <v>7.9050925925925936E-4</v>
      </c>
      <c r="F8" s="57">
        <f>IF(E8&lt;&gt;"",+RANK(E8,E$6:E$11,1),"")</f>
        <v>3</v>
      </c>
      <c r="G8" s="56">
        <f>IF(F8&lt;&gt;"",E8-MIN($E$6:$E$11),"")</f>
        <v>2.1990740740740825E-5</v>
      </c>
      <c r="H8" s="56">
        <f>SUM(J8,-G8)</f>
        <v>3.8136574074074075E-3</v>
      </c>
      <c r="I8" s="57">
        <f>IF(H8&lt;&gt;"",+RANK(H8,H$6:H$11,1),"")</f>
        <v>2</v>
      </c>
      <c r="J8" s="56">
        <v>3.8356481481481484E-3</v>
      </c>
      <c r="K8" s="29">
        <f>IF(J8&lt;&gt;"",+RANK(J8,J$6:J$493,1),"")</f>
        <v>3</v>
      </c>
    </row>
    <row r="9" spans="1:12" ht="18" customHeight="1" x14ac:dyDescent="0.2">
      <c r="A9" s="20">
        <v>76</v>
      </c>
      <c r="B9" s="8" t="s">
        <v>73</v>
      </c>
      <c r="C9" s="8">
        <v>2000</v>
      </c>
      <c r="D9" s="9" t="s">
        <v>75</v>
      </c>
      <c r="E9" s="56">
        <v>8.3912037037037028E-4</v>
      </c>
      <c r="F9" s="57">
        <f>IF(E9&lt;&gt;"",+RANK(E9,E$6:E$11,1),"")</f>
        <v>4</v>
      </c>
      <c r="G9" s="56">
        <f>IF(F9&lt;&gt;"",E9-MIN($E$6:$E$11),"")</f>
        <v>7.060185185185175E-5</v>
      </c>
      <c r="H9" s="56">
        <f>SUM(J9,-G9)</f>
        <v>4.0231481481481472E-3</v>
      </c>
      <c r="I9" s="57">
        <f>IF(H9&lt;&gt;"",+RANK(H9,H$6:H$11,1),"")</f>
        <v>4</v>
      </c>
      <c r="J9" s="56">
        <v>4.0937499999999993E-3</v>
      </c>
      <c r="K9" s="29">
        <f>IF(J9&lt;&gt;"",+RANK(J9,J$6:J$493,1),"")</f>
        <v>4</v>
      </c>
    </row>
    <row r="10" spans="1:12" ht="18" customHeight="1" x14ac:dyDescent="0.2">
      <c r="A10" s="20">
        <v>77</v>
      </c>
      <c r="B10" s="8" t="s">
        <v>22</v>
      </c>
      <c r="C10" s="8">
        <v>2000</v>
      </c>
      <c r="D10" s="9" t="s">
        <v>11</v>
      </c>
      <c r="E10" s="56">
        <v>8.9467592592592593E-4</v>
      </c>
      <c r="F10" s="57">
        <f>IF(E10&lt;&gt;"",+RANK(E10,E$6:E$11,1),"")</f>
        <v>5</v>
      </c>
      <c r="G10" s="56">
        <f>IF(F10&lt;&gt;"",E10-MIN($E$6:$E$11),"")</f>
        <v>1.261574074074074E-4</v>
      </c>
      <c r="H10" s="56">
        <f>SUM(J10,-G10)</f>
        <v>4.3912037037037036E-3</v>
      </c>
      <c r="I10" s="57">
        <f>IF(H10&lt;&gt;"",+RANK(H10,H$6:H$11,1),"")</f>
        <v>6</v>
      </c>
      <c r="J10" s="56">
        <v>4.5173611111111109E-3</v>
      </c>
      <c r="K10" s="29">
        <f>IF(J10&lt;&gt;"",+RANK(J10,J$6:J$493,1),"")</f>
        <v>5</v>
      </c>
    </row>
    <row r="11" spans="1:12" ht="18" customHeight="1" thickBot="1" x14ac:dyDescent="0.25">
      <c r="A11" s="21">
        <v>78</v>
      </c>
      <c r="B11" s="23" t="s">
        <v>74</v>
      </c>
      <c r="C11" s="23">
        <v>2001</v>
      </c>
      <c r="D11" s="35" t="s">
        <v>53</v>
      </c>
      <c r="E11" s="60">
        <v>9.9074074074074082E-4</v>
      </c>
      <c r="F11" s="61">
        <f>IF(E11&lt;&gt;"",+RANK(E11,E$6:E$11,1),"")</f>
        <v>6</v>
      </c>
      <c r="G11" s="60">
        <f>IF(F11&lt;&gt;"",E11-MIN($E$6:$E$11),"")</f>
        <v>2.2222222222222229E-4</v>
      </c>
      <c r="H11" s="60">
        <f>SUM(J11,-G11)</f>
        <v>4.3252314814814811E-3</v>
      </c>
      <c r="I11" s="61">
        <f>IF(H11&lt;&gt;"",+RANK(H11,H$6:H$11,1),"")</f>
        <v>5</v>
      </c>
      <c r="J11" s="60">
        <v>4.5474537037037037E-3</v>
      </c>
      <c r="K11" s="30">
        <f>IF(J11&lt;&gt;"",+RANK(J11,J$6:J$493,1),"")</f>
        <v>6</v>
      </c>
    </row>
  </sheetData>
  <sortState ref="A6:K11">
    <sortCondition ref="K6:K11"/>
  </sortState>
  <mergeCells count="12">
    <mergeCell ref="I1:K1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61" right="0.70866141732283461" top="0.39370078740157483" bottom="0.19685039370078741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15"/>
  <sheetViews>
    <sheetView zoomScaleNormal="100" workbookViewId="0">
      <selection activeCell="A3" sqref="A3:K4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41</v>
      </c>
      <c r="B1" s="27"/>
      <c r="C1" s="27"/>
      <c r="D1" s="12"/>
      <c r="E1" s="12"/>
      <c r="F1" s="12"/>
      <c r="G1" s="12"/>
      <c r="H1" s="12"/>
      <c r="I1" s="65" t="s">
        <v>40</v>
      </c>
      <c r="J1" s="65"/>
      <c r="K1" s="65"/>
      <c r="L1" s="16"/>
    </row>
    <row r="2" spans="1:12" ht="13.5" thickBot="1" x14ac:dyDescent="0.25"/>
    <row r="3" spans="1:12" s="13" customFormat="1" ht="13.5" customHeight="1" thickBot="1" x14ac:dyDescent="0.25">
      <c r="A3" s="76" t="s">
        <v>4</v>
      </c>
      <c r="B3" s="74" t="s">
        <v>1</v>
      </c>
      <c r="C3" s="74" t="s">
        <v>20</v>
      </c>
      <c r="D3" s="78" t="s">
        <v>2</v>
      </c>
      <c r="E3" s="66" t="s">
        <v>8</v>
      </c>
      <c r="F3" s="68" t="s">
        <v>5</v>
      </c>
      <c r="G3" s="66" t="s">
        <v>9</v>
      </c>
      <c r="H3" s="66" t="s">
        <v>72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7"/>
      <c r="B4" s="75"/>
      <c r="C4" s="75"/>
      <c r="D4" s="79"/>
      <c r="E4" s="67"/>
      <c r="F4" s="69"/>
      <c r="G4" s="67"/>
      <c r="H4" s="67"/>
      <c r="I4" s="69"/>
      <c r="J4" s="71"/>
      <c r="K4" s="73"/>
    </row>
    <row r="5" spans="1:12" ht="13.5" thickBo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2" ht="18" customHeight="1" x14ac:dyDescent="0.2">
      <c r="A6" s="17">
        <v>63</v>
      </c>
      <c r="B6" s="37" t="s">
        <v>15</v>
      </c>
      <c r="C6" s="37">
        <v>2003</v>
      </c>
      <c r="D6" s="36" t="s">
        <v>11</v>
      </c>
      <c r="E6" s="58">
        <v>7.8472222222222214E-4</v>
      </c>
      <c r="F6" s="59">
        <f>IF(E6&lt;&gt;"",+RANK(E6,E$6:E$15,1),"")</f>
        <v>1</v>
      </c>
      <c r="G6" s="58">
        <f>IF(F6&lt;&gt;"",E6-MIN($E$6:$E$15),"")</f>
        <v>0</v>
      </c>
      <c r="H6" s="58">
        <f>SUM(J6,-G6)</f>
        <v>3.5324074074074077E-3</v>
      </c>
      <c r="I6" s="59">
        <f>IF(H6&lt;&gt;"",+RANK(H6,H$6:H$15,1),"")</f>
        <v>1</v>
      </c>
      <c r="J6" s="58">
        <v>3.5324074074074077E-3</v>
      </c>
      <c r="K6" s="28">
        <f>IF(J6&lt;&gt;"",+RANK(J6,J$6:J$497,1),"")</f>
        <v>1</v>
      </c>
    </row>
    <row r="7" spans="1:12" ht="18" customHeight="1" x14ac:dyDescent="0.2">
      <c r="A7" s="20">
        <v>69</v>
      </c>
      <c r="B7" s="8" t="s">
        <v>7</v>
      </c>
      <c r="C7" s="8">
        <v>2003</v>
      </c>
      <c r="D7" s="9" t="s">
        <v>3</v>
      </c>
      <c r="E7" s="56">
        <v>1.164351851851852E-3</v>
      </c>
      <c r="F7" s="57">
        <f>IF(E7&lt;&gt;"",+RANK(E7,E$6:E$15,1),"")</f>
        <v>7</v>
      </c>
      <c r="G7" s="56">
        <f>IF(F7&lt;&gt;"",E7-MIN($E$6:$E$15),"")</f>
        <v>3.7962962962962983E-4</v>
      </c>
      <c r="H7" s="56">
        <f>SUM(J7,-G7)</f>
        <v>3.9490740740740736E-3</v>
      </c>
      <c r="I7" s="57">
        <f>IF(H7&lt;&gt;"",+RANK(H7,H$6:H$15,1),"")</f>
        <v>3</v>
      </c>
      <c r="J7" s="56">
        <v>4.3287037037037035E-3</v>
      </c>
      <c r="K7" s="29">
        <f>IF(J7&lt;&gt;"",+RANK(J7,J$6:J$497,1),"")</f>
        <v>2</v>
      </c>
    </row>
    <row r="8" spans="1:12" ht="18" customHeight="1" x14ac:dyDescent="0.2">
      <c r="A8" s="20">
        <v>67</v>
      </c>
      <c r="B8" s="10" t="s">
        <v>77</v>
      </c>
      <c r="C8" s="10">
        <v>2002</v>
      </c>
      <c r="D8" s="11" t="s">
        <v>59</v>
      </c>
      <c r="E8" s="56">
        <v>1.0335648148148148E-3</v>
      </c>
      <c r="F8" s="57">
        <f>IF(E8&lt;&gt;"",+RANK(E8,E$6:E$15,1),"")</f>
        <v>5</v>
      </c>
      <c r="G8" s="56">
        <f>IF(F8&lt;&gt;"",E8-MIN($E$6:$E$15),"")</f>
        <v>2.4884259259259271E-4</v>
      </c>
      <c r="H8" s="56">
        <f>SUM(J8,-G8)</f>
        <v>4.1863425925925922E-3</v>
      </c>
      <c r="I8" s="57">
        <f>IF(H8&lt;&gt;"",+RANK(H8,H$6:H$15,1),"")</f>
        <v>5</v>
      </c>
      <c r="J8" s="56">
        <v>4.4351851851851852E-3</v>
      </c>
      <c r="K8" s="29">
        <f>IF(J8&lt;&gt;"",+RANK(J8,J$6:J$497,1),"")</f>
        <v>3</v>
      </c>
    </row>
    <row r="9" spans="1:12" ht="18" customHeight="1" x14ac:dyDescent="0.2">
      <c r="A9" s="20">
        <v>65</v>
      </c>
      <c r="B9" s="11" t="s">
        <v>78</v>
      </c>
      <c r="C9" s="11">
        <v>2002</v>
      </c>
      <c r="D9" s="9" t="s">
        <v>59</v>
      </c>
      <c r="E9" s="56">
        <v>9.6412037037037039E-4</v>
      </c>
      <c r="F9" s="57">
        <f>IF(E9&lt;&gt;"",+RANK(E9,E$6:E$15,1),"")</f>
        <v>3</v>
      </c>
      <c r="G9" s="56">
        <f>IF(F9&lt;&gt;"",E9-MIN($E$6:$E$15),"")</f>
        <v>1.7939814814814826E-4</v>
      </c>
      <c r="H9" s="56">
        <f>SUM(J9,-G9)</f>
        <v>4.4039351851851852E-3</v>
      </c>
      <c r="I9" s="57">
        <f>IF(H9&lt;&gt;"",+RANK(H9,H$6:H$15,1),"")</f>
        <v>8</v>
      </c>
      <c r="J9" s="56">
        <v>4.5833333333333334E-3</v>
      </c>
      <c r="K9" s="29">
        <f>IF(J9&lt;&gt;"",+RANK(J9,J$6:J$497,1),"")</f>
        <v>4</v>
      </c>
    </row>
    <row r="10" spans="1:12" ht="18" customHeight="1" x14ac:dyDescent="0.2">
      <c r="A10" s="20">
        <v>66</v>
      </c>
      <c r="B10" s="8" t="s">
        <v>81</v>
      </c>
      <c r="C10" s="8">
        <v>2003</v>
      </c>
      <c r="D10" s="9" t="s">
        <v>59</v>
      </c>
      <c r="E10" s="56">
        <v>1.0300925925925926E-3</v>
      </c>
      <c r="F10" s="57">
        <f>IF(E10&lt;&gt;"",+RANK(E10,E$6:E$15,1),"")</f>
        <v>4</v>
      </c>
      <c r="G10" s="56">
        <f>IF(F10&lt;&gt;"",E10-MIN($E$6:$E$15),"")</f>
        <v>2.4537037037037051E-4</v>
      </c>
      <c r="H10" s="56">
        <f>SUM(J10,-G10)</f>
        <v>4.393518518518518E-3</v>
      </c>
      <c r="I10" s="57">
        <f>IF(H10&lt;&gt;"",+RANK(H10,H$6:H$15,1),"")</f>
        <v>7</v>
      </c>
      <c r="J10" s="56">
        <v>4.6388888888888886E-3</v>
      </c>
      <c r="K10" s="29">
        <f>IF(J10&lt;&gt;"",+RANK(J10,J$6:J$497,1),"")</f>
        <v>5</v>
      </c>
    </row>
    <row r="11" spans="1:12" ht="18" customHeight="1" x14ac:dyDescent="0.2">
      <c r="A11" s="20">
        <v>68</v>
      </c>
      <c r="B11" s="8" t="s">
        <v>79</v>
      </c>
      <c r="C11" s="8">
        <v>2003</v>
      </c>
      <c r="D11" s="9" t="s">
        <v>53</v>
      </c>
      <c r="E11" s="56">
        <v>1.0914351851851853E-3</v>
      </c>
      <c r="F11" s="57">
        <f>IF(E11&lt;&gt;"",+RANK(E11,E$6:E$15,1),"")</f>
        <v>6</v>
      </c>
      <c r="G11" s="56">
        <f>IF(F11&lt;&gt;"",E11-MIN($E$6:$E$15),"")</f>
        <v>3.0671296296296317E-4</v>
      </c>
      <c r="H11" s="56">
        <f>SUM(J11,-G11)</f>
        <v>4.3495370370370363E-3</v>
      </c>
      <c r="I11" s="57">
        <f>IF(H11&lt;&gt;"",+RANK(H11,H$6:H$15,1),"")</f>
        <v>6</v>
      </c>
      <c r="J11" s="56">
        <v>4.6562499999999998E-3</v>
      </c>
      <c r="K11" s="29">
        <f>IF(J11&lt;&gt;"",+RANK(J11,J$6:J$497,1),"")</f>
        <v>6</v>
      </c>
    </row>
    <row r="12" spans="1:12" ht="18" customHeight="1" x14ac:dyDescent="0.2">
      <c r="A12" s="20">
        <v>72</v>
      </c>
      <c r="B12" s="8" t="s">
        <v>93</v>
      </c>
      <c r="C12" s="8">
        <v>2003</v>
      </c>
      <c r="D12" s="9" t="s">
        <v>3</v>
      </c>
      <c r="E12" s="56">
        <v>1.7395833333333332E-3</v>
      </c>
      <c r="F12" s="57">
        <f>IF(E12&lt;&gt;"",+RANK(E12,E$6:E$15,1),"")</f>
        <v>10</v>
      </c>
      <c r="G12" s="56">
        <f>IF(F12&lt;&gt;"",E12-MIN($E$6:$E$15),"")</f>
        <v>9.5486111111111108E-4</v>
      </c>
      <c r="H12" s="56">
        <f>SUM(J12,-G12)</f>
        <v>3.9097222222222216E-3</v>
      </c>
      <c r="I12" s="57">
        <f>IF(H12&lt;&gt;"",+RANK(H12,H$6:H$15,1),"")</f>
        <v>2</v>
      </c>
      <c r="J12" s="56">
        <v>4.8645833333333327E-3</v>
      </c>
      <c r="K12" s="29">
        <f>IF(J12&lt;&gt;"",+RANK(J12,J$6:J$497,1),"")</f>
        <v>7</v>
      </c>
    </row>
    <row r="13" spans="1:12" ht="18" customHeight="1" x14ac:dyDescent="0.2">
      <c r="A13" s="20">
        <v>64</v>
      </c>
      <c r="B13" s="8" t="s">
        <v>99</v>
      </c>
      <c r="C13" s="8">
        <v>2002</v>
      </c>
      <c r="D13" s="9" t="s">
        <v>11</v>
      </c>
      <c r="E13" s="56">
        <v>9.0277777777777784E-4</v>
      </c>
      <c r="F13" s="57">
        <f>IF(E13&lt;&gt;"",+RANK(E13,E$6:E$15,1),"")</f>
        <v>2</v>
      </c>
      <c r="G13" s="56">
        <f>IF(F13&lt;&gt;"",E13-MIN($E$6:$E$15),"")</f>
        <v>1.1805555555555571E-4</v>
      </c>
      <c r="H13" s="56">
        <f>SUM(J13,-G13)</f>
        <v>4.7511574074074071E-3</v>
      </c>
      <c r="I13" s="57">
        <f>IF(H13&lt;&gt;"",+RANK(H13,H$6:H$15,1),"")</f>
        <v>9</v>
      </c>
      <c r="J13" s="56">
        <v>4.8692129629629632E-3</v>
      </c>
      <c r="K13" s="29">
        <f>IF(J13&lt;&gt;"",+RANK(J13,J$6:J$497,1),"")</f>
        <v>8</v>
      </c>
    </row>
    <row r="14" spans="1:12" ht="18" customHeight="1" x14ac:dyDescent="0.2">
      <c r="A14" s="20">
        <v>71</v>
      </c>
      <c r="B14" s="8" t="s">
        <v>28</v>
      </c>
      <c r="C14" s="8">
        <v>2003</v>
      </c>
      <c r="D14" s="9" t="s">
        <v>3</v>
      </c>
      <c r="E14" s="56">
        <v>1.6030092592592595E-3</v>
      </c>
      <c r="F14" s="57">
        <f>IF(E14&lt;&gt;"",+RANK(E14,E$6:E$15,1),"")</f>
        <v>9</v>
      </c>
      <c r="G14" s="56">
        <f>IF(F14&lt;&gt;"",E14-MIN($E$6:$E$15),"")</f>
        <v>8.182870370370374E-4</v>
      </c>
      <c r="H14" s="56">
        <f>SUM(J14,-G14)</f>
        <v>4.1655092592592586E-3</v>
      </c>
      <c r="I14" s="57">
        <f>IF(H14&lt;&gt;"",+RANK(H14,H$6:H$15,1),"")</f>
        <v>4</v>
      </c>
      <c r="J14" s="56">
        <v>4.9837962962962961E-3</v>
      </c>
      <c r="K14" s="29">
        <f>IF(J14&lt;&gt;"",+RANK(J14,J$6:J$497,1),"")</f>
        <v>9</v>
      </c>
    </row>
    <row r="15" spans="1:12" ht="18" customHeight="1" thickBot="1" x14ac:dyDescent="0.25">
      <c r="A15" s="21">
        <v>70</v>
      </c>
      <c r="B15" s="34" t="s">
        <v>80</v>
      </c>
      <c r="C15" s="34">
        <v>2003</v>
      </c>
      <c r="D15" s="35" t="s">
        <v>76</v>
      </c>
      <c r="E15" s="60">
        <v>1.2280092592592592E-3</v>
      </c>
      <c r="F15" s="61">
        <f>IF(E15&lt;&gt;"",+RANK(E15,E$6:E$15,1),"")</f>
        <v>8</v>
      </c>
      <c r="G15" s="60">
        <f>IF(F15&lt;&gt;"",E15-MIN($E$6:$E$15),"")</f>
        <v>4.4328703703703707E-4</v>
      </c>
      <c r="H15" s="60">
        <f>SUM(J15,-G15)</f>
        <v>4.8877314814814816E-3</v>
      </c>
      <c r="I15" s="61">
        <f>IF(H15&lt;&gt;"",+RANK(H15,H$6:H$15,1),"")</f>
        <v>10</v>
      </c>
      <c r="J15" s="60">
        <v>5.3310185185185188E-3</v>
      </c>
      <c r="K15" s="30">
        <f>IF(J15&lt;&gt;"",+RANK(J15,J$6:J$497,1),"")</f>
        <v>10</v>
      </c>
    </row>
  </sheetData>
  <sortState ref="A6:K15">
    <sortCondition ref="K6:K15"/>
  </sortState>
  <mergeCells count="12">
    <mergeCell ref="I1:K1"/>
    <mergeCell ref="G3:G4"/>
    <mergeCell ref="H3:H4"/>
    <mergeCell ref="I3:I4"/>
    <mergeCell ref="J3:J4"/>
    <mergeCell ref="K3:K4"/>
    <mergeCell ref="C3:C4"/>
    <mergeCell ref="F3:F4"/>
    <mergeCell ref="A3:A4"/>
    <mergeCell ref="B3:B4"/>
    <mergeCell ref="D3:D4"/>
    <mergeCell ref="E3:E4"/>
  </mergeCells>
  <pageMargins left="0.70866141732283461" right="0.70866141732283461" top="0.39370078740157483" bottom="0.19685039370078741" header="0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8"/>
  <sheetViews>
    <sheetView workbookViewId="0">
      <selection activeCell="A6" sqref="A6:K18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41</v>
      </c>
      <c r="B1" s="27"/>
      <c r="C1" s="27"/>
      <c r="D1" s="12"/>
      <c r="E1" s="12"/>
      <c r="F1" s="12"/>
      <c r="G1" s="12"/>
      <c r="H1" s="12"/>
      <c r="I1" s="65" t="s">
        <v>66</v>
      </c>
      <c r="J1" s="65"/>
      <c r="K1" s="65"/>
      <c r="L1" s="16"/>
    </row>
    <row r="2" spans="1:12" ht="13.5" thickBot="1" x14ac:dyDescent="0.25"/>
    <row r="3" spans="1:12" s="13" customFormat="1" ht="13.5" customHeight="1" thickBot="1" x14ac:dyDescent="0.25">
      <c r="A3" s="76" t="s">
        <v>4</v>
      </c>
      <c r="B3" s="74" t="s">
        <v>1</v>
      </c>
      <c r="C3" s="74" t="s">
        <v>20</v>
      </c>
      <c r="D3" s="74" t="s">
        <v>2</v>
      </c>
      <c r="E3" s="66" t="s">
        <v>8</v>
      </c>
      <c r="F3" s="68" t="s">
        <v>5</v>
      </c>
      <c r="G3" s="66" t="s">
        <v>9</v>
      </c>
      <c r="H3" s="66" t="s">
        <v>72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7"/>
      <c r="B4" s="75"/>
      <c r="C4" s="75"/>
      <c r="D4" s="75"/>
      <c r="E4" s="67"/>
      <c r="F4" s="69"/>
      <c r="G4" s="67"/>
      <c r="H4" s="67"/>
      <c r="I4" s="69"/>
      <c r="J4" s="71"/>
      <c r="K4" s="73"/>
    </row>
    <row r="5" spans="1:12" ht="13.5" thickBo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2" ht="18" customHeight="1" x14ac:dyDescent="0.2">
      <c r="A6" s="17">
        <v>51</v>
      </c>
      <c r="B6" s="37" t="s">
        <v>67</v>
      </c>
      <c r="C6" s="25">
        <v>2002</v>
      </c>
      <c r="D6" s="25" t="s">
        <v>47</v>
      </c>
      <c r="E6" s="58">
        <v>7.9745370370370376E-4</v>
      </c>
      <c r="F6" s="59">
        <f>IF(E6&lt;&gt;"",+RANK(E6,E$6:E$18,1),"")</f>
        <v>2</v>
      </c>
      <c r="G6" s="58">
        <f>IF(F6&lt;&gt;"",E6-MIN($E$6:$E$18),"")</f>
        <v>1.2731481481481621E-5</v>
      </c>
      <c r="H6" s="58">
        <f>SUM(J6,-G6)</f>
        <v>3.8460648148148147E-3</v>
      </c>
      <c r="I6" s="59">
        <f>IF(H6&lt;&gt;"",+RANK(H6,H$6:H$18,1),"")</f>
        <v>1</v>
      </c>
      <c r="J6" s="58">
        <v>3.8587962962962964E-3</v>
      </c>
      <c r="K6" s="28">
        <f>IF(J6&lt;&gt;"",+RANK(J6,J$6:J$500,1),"")</f>
        <v>1</v>
      </c>
    </row>
    <row r="7" spans="1:12" ht="18" customHeight="1" x14ac:dyDescent="0.2">
      <c r="A7" s="20">
        <v>50</v>
      </c>
      <c r="B7" s="8" t="s">
        <v>23</v>
      </c>
      <c r="C7" s="8">
        <v>2002</v>
      </c>
      <c r="D7" s="9" t="s">
        <v>11</v>
      </c>
      <c r="E7" s="56">
        <v>7.8472222222222214E-4</v>
      </c>
      <c r="F7" s="57">
        <f>IF(E7&lt;&gt;"",+RANK(E7,E$6:E$18,1),"")</f>
        <v>1</v>
      </c>
      <c r="G7" s="56">
        <f>IF(F7&lt;&gt;"",E7-MIN($E$6:$E$18),"")</f>
        <v>0</v>
      </c>
      <c r="H7" s="56">
        <f>SUM(J7,-G7)</f>
        <v>4.0567129629629625E-3</v>
      </c>
      <c r="I7" s="57">
        <f>IF(H7&lt;&gt;"",+RANK(H7,H$6:H$18,1),"")</f>
        <v>3</v>
      </c>
      <c r="J7" s="56">
        <v>4.0567129629629625E-3</v>
      </c>
      <c r="K7" s="29">
        <f>IF(J7&lt;&gt;"",+RANK(J7,J$6:J$500,1),"")</f>
        <v>2</v>
      </c>
    </row>
    <row r="8" spans="1:12" ht="18" customHeight="1" x14ac:dyDescent="0.2">
      <c r="A8" s="20">
        <v>56</v>
      </c>
      <c r="B8" s="10" t="s">
        <v>70</v>
      </c>
      <c r="C8" s="10">
        <v>2002</v>
      </c>
      <c r="D8" s="11" t="s">
        <v>90</v>
      </c>
      <c r="E8" s="56">
        <v>9.0162037037037034E-4</v>
      </c>
      <c r="F8" s="57">
        <f>IF(E8&lt;&gt;"",+RANK(E8,E$6:E$18,1),"")</f>
        <v>7</v>
      </c>
      <c r="G8" s="56">
        <f>IF(F8&lt;&gt;"",E8-MIN($E$6:$E$18),"")</f>
        <v>1.168981481481482E-4</v>
      </c>
      <c r="H8" s="56">
        <f>SUM(J8,-G8)</f>
        <v>3.9444444444444449E-3</v>
      </c>
      <c r="I8" s="57">
        <f>IF(H8&lt;&gt;"",+RANK(H8,H$6:H$18,1),"")</f>
        <v>2</v>
      </c>
      <c r="J8" s="56">
        <v>4.061342592592593E-3</v>
      </c>
      <c r="K8" s="29">
        <f>IF(J8&lt;&gt;"",+RANK(J8,J$6:J$500,1),"")</f>
        <v>3</v>
      </c>
    </row>
    <row r="9" spans="1:12" ht="18" customHeight="1" x14ac:dyDescent="0.2">
      <c r="A9" s="20">
        <v>52</v>
      </c>
      <c r="B9" s="10" t="s">
        <v>91</v>
      </c>
      <c r="C9" s="10">
        <v>2003</v>
      </c>
      <c r="D9" s="11" t="s">
        <v>3</v>
      </c>
      <c r="E9" s="56">
        <v>8.5185185185185179E-4</v>
      </c>
      <c r="F9" s="57">
        <f>IF(E9&lt;&gt;"",+RANK(E9,E$6:E$18,1),"")</f>
        <v>3</v>
      </c>
      <c r="G9" s="56">
        <f>IF(F9&lt;&gt;"",E9-MIN($E$6:$E$18),"")</f>
        <v>6.7129629629629657E-5</v>
      </c>
      <c r="H9" s="56">
        <f>SUM(J9,-G9)</f>
        <v>4.115740740740741E-3</v>
      </c>
      <c r="I9" s="57">
        <f>IF(H9&lt;&gt;"",+RANK(H9,H$6:H$18,1),"")</f>
        <v>5</v>
      </c>
      <c r="J9" s="56">
        <v>4.1828703703703706E-3</v>
      </c>
      <c r="K9" s="29">
        <f>IF(J9&lt;&gt;"",+RANK(J9,J$6:J$500,1),"")</f>
        <v>4</v>
      </c>
    </row>
    <row r="10" spans="1:12" ht="18" customHeight="1" x14ac:dyDescent="0.2">
      <c r="A10" s="20">
        <v>59</v>
      </c>
      <c r="B10" s="8" t="s">
        <v>69</v>
      </c>
      <c r="C10" s="10">
        <v>2002</v>
      </c>
      <c r="D10" s="9" t="s">
        <v>59</v>
      </c>
      <c r="E10" s="56">
        <v>9.3750000000000007E-4</v>
      </c>
      <c r="F10" s="57">
        <f>IF(E10&lt;&gt;"",+RANK(E10,E$6:E$18,1),"")</f>
        <v>10</v>
      </c>
      <c r="G10" s="56">
        <f>IF(F10&lt;&gt;"",E10-MIN($E$6:$E$18),"")</f>
        <v>1.5277777777777794E-4</v>
      </c>
      <c r="H10" s="56">
        <f>SUM(J10,-G10)</f>
        <v>4.0868055555555562E-3</v>
      </c>
      <c r="I10" s="57">
        <f>IF(H10&lt;&gt;"",+RANK(H10,H$6:H$18,1),"")</f>
        <v>4</v>
      </c>
      <c r="J10" s="56">
        <v>4.2395833333333339E-3</v>
      </c>
      <c r="K10" s="29">
        <f>IF(J10&lt;&gt;"",+RANK(J10,J$6:J$500,1),"")</f>
        <v>5</v>
      </c>
    </row>
    <row r="11" spans="1:12" ht="18" customHeight="1" x14ac:dyDescent="0.2">
      <c r="A11" s="20">
        <v>55</v>
      </c>
      <c r="B11" s="8" t="s">
        <v>16</v>
      </c>
      <c r="C11" s="8">
        <v>2003</v>
      </c>
      <c r="D11" s="9" t="s">
        <v>3</v>
      </c>
      <c r="E11" s="56">
        <v>8.9814814814814824E-4</v>
      </c>
      <c r="F11" s="57">
        <f>IF(E11&lt;&gt;"",+RANK(E11,E$6:E$18,1),"")</f>
        <v>6</v>
      </c>
      <c r="G11" s="56">
        <f>IF(F11&lt;&gt;"",E11-MIN($E$6:$E$18),"")</f>
        <v>1.1342592592592611E-4</v>
      </c>
      <c r="H11" s="56">
        <f>SUM(J11,-G11)</f>
        <v>4.1388888888888881E-3</v>
      </c>
      <c r="I11" s="57">
        <f>IF(H11&lt;&gt;"",+RANK(H11,H$6:H$18,1),"")</f>
        <v>6</v>
      </c>
      <c r="J11" s="56">
        <v>4.2523148148148147E-3</v>
      </c>
      <c r="K11" s="29">
        <f>IF(J11&lt;&gt;"",+RANK(J11,J$6:J$500,1),"")</f>
        <v>6</v>
      </c>
    </row>
    <row r="12" spans="1:12" ht="18" customHeight="1" x14ac:dyDescent="0.2">
      <c r="A12" s="20">
        <v>53</v>
      </c>
      <c r="B12" s="8" t="s">
        <v>17</v>
      </c>
      <c r="C12" s="9">
        <v>2003</v>
      </c>
      <c r="D12" s="9" t="s">
        <v>3</v>
      </c>
      <c r="E12" s="56">
        <v>8.6226851851851861E-4</v>
      </c>
      <c r="F12" s="57">
        <f>IF(E12&lt;&gt;"",+RANK(E12,E$6:E$18,1),"")</f>
        <v>4</v>
      </c>
      <c r="G12" s="56">
        <f>IF(F12&lt;&gt;"",E12-MIN($E$6:$E$18),"")</f>
        <v>7.7546296296296478E-5</v>
      </c>
      <c r="H12" s="56">
        <f>SUM(J12,-G12)</f>
        <v>4.2141203703703698E-3</v>
      </c>
      <c r="I12" s="57">
        <f>IF(H12&lt;&gt;"",+RANK(H12,H$6:H$18,1),"")</f>
        <v>7</v>
      </c>
      <c r="J12" s="56">
        <v>4.2916666666666667E-3</v>
      </c>
      <c r="K12" s="29">
        <f>IF(J12&lt;&gt;"",+RANK(J12,J$6:J$500,1),"")</f>
        <v>7</v>
      </c>
    </row>
    <row r="13" spans="1:12" ht="18" customHeight="1" x14ac:dyDescent="0.2">
      <c r="A13" s="20">
        <v>57</v>
      </c>
      <c r="B13" s="8" t="s">
        <v>18</v>
      </c>
      <c r="C13" s="8">
        <v>2003</v>
      </c>
      <c r="D13" s="9" t="s">
        <v>3</v>
      </c>
      <c r="E13" s="56">
        <v>9.1435185185185185E-4</v>
      </c>
      <c r="F13" s="57">
        <f>IF(E13&lt;&gt;"",+RANK(E13,E$6:E$18,1),"")</f>
        <v>8</v>
      </c>
      <c r="G13" s="56">
        <f>IF(F13&lt;&gt;"",E13-MIN($E$6:$E$18),"")</f>
        <v>1.2962962962962971E-4</v>
      </c>
      <c r="H13" s="56">
        <f>SUM(J13,-G13)</f>
        <v>4.4374999999999996E-3</v>
      </c>
      <c r="I13" s="57">
        <f>IF(H13&lt;&gt;"",+RANK(H13,H$6:H$18,1),"")</f>
        <v>8</v>
      </c>
      <c r="J13" s="56">
        <v>4.5671296296296293E-3</v>
      </c>
      <c r="K13" s="29">
        <f>IF(J13&lt;&gt;"",+RANK(J13,J$6:J$500,1),"")</f>
        <v>8</v>
      </c>
    </row>
    <row r="14" spans="1:12" ht="18" customHeight="1" x14ac:dyDescent="0.2">
      <c r="A14" s="20">
        <v>58</v>
      </c>
      <c r="B14" s="9" t="s">
        <v>14</v>
      </c>
      <c r="C14" s="9">
        <v>2003</v>
      </c>
      <c r="D14" s="9" t="s">
        <v>3</v>
      </c>
      <c r="E14" s="56">
        <v>9.2476851851851845E-4</v>
      </c>
      <c r="F14" s="57">
        <f>IF(E14&lt;&gt;"",+RANK(E14,E$6:E$18,1),"")</f>
        <v>9</v>
      </c>
      <c r="G14" s="56">
        <f>IF(F14&lt;&gt;"",E14-MIN($E$6:$E$18),"")</f>
        <v>1.4004629629629632E-4</v>
      </c>
      <c r="H14" s="56">
        <f>SUM(J14,-G14)</f>
        <v>4.7858796296296304E-3</v>
      </c>
      <c r="I14" s="57">
        <f>IF(H14&lt;&gt;"",+RANK(H14,H$6:H$18,1),"")</f>
        <v>9</v>
      </c>
      <c r="J14" s="56">
        <v>4.9259259259259265E-3</v>
      </c>
      <c r="K14" s="29">
        <f>IF(J14&lt;&gt;"",+RANK(J14,J$6:J$500,1),"")</f>
        <v>9</v>
      </c>
    </row>
    <row r="15" spans="1:12" ht="18" customHeight="1" x14ac:dyDescent="0.2">
      <c r="A15" s="20">
        <v>54</v>
      </c>
      <c r="B15" s="11" t="s">
        <v>68</v>
      </c>
      <c r="C15" s="8">
        <v>2002</v>
      </c>
      <c r="D15" s="9" t="s">
        <v>59</v>
      </c>
      <c r="E15" s="56">
        <v>8.9699074074074073E-4</v>
      </c>
      <c r="F15" s="57">
        <f>IF(E15&lt;&gt;"",+RANK(E15,E$6:E$18,1),"")</f>
        <v>5</v>
      </c>
      <c r="G15" s="56">
        <f>IF(F15&lt;&gt;"",E15-MIN($E$6:$E$18),"")</f>
        <v>1.122685185185186E-4</v>
      </c>
      <c r="H15" s="56">
        <f>SUM(J15,-G15)</f>
        <v>5.4398148148148149E-3</v>
      </c>
      <c r="I15" s="57">
        <f>IF(H15&lt;&gt;"",+RANK(H15,H$6:H$18,1),"")</f>
        <v>13</v>
      </c>
      <c r="J15" s="56">
        <v>5.5520833333333333E-3</v>
      </c>
      <c r="K15" s="29">
        <f>IF(J15&lt;&gt;"",+RANK(J15,J$6:J$500,1),"")</f>
        <v>10</v>
      </c>
    </row>
    <row r="16" spans="1:12" ht="18" customHeight="1" x14ac:dyDescent="0.2">
      <c r="A16" s="20">
        <v>60</v>
      </c>
      <c r="B16" s="10" t="s">
        <v>71</v>
      </c>
      <c r="C16" s="10">
        <v>2003</v>
      </c>
      <c r="D16" s="11" t="s">
        <v>3</v>
      </c>
      <c r="E16" s="56">
        <v>1.5879629629629629E-3</v>
      </c>
      <c r="F16" s="57">
        <f>IF(E16&lt;&gt;"",+RANK(E16,E$6:E$18,1),"")</f>
        <v>11</v>
      </c>
      <c r="G16" s="56">
        <f>IF(F16&lt;&gt;"",E16-MIN($E$6:$E$18),"")</f>
        <v>8.0324074074074076E-4</v>
      </c>
      <c r="H16" s="56">
        <f>SUM(J16,-G16)</f>
        <v>5.1481481481481482E-3</v>
      </c>
      <c r="I16" s="57">
        <f>IF(H16&lt;&gt;"",+RANK(H16,H$6:H$18,1),"")</f>
        <v>12</v>
      </c>
      <c r="J16" s="56">
        <v>5.9513888888888889E-3</v>
      </c>
      <c r="K16" s="29">
        <f>IF(J16&lt;&gt;"",+RANK(J16,J$6:J$500,1),"")</f>
        <v>11</v>
      </c>
    </row>
    <row r="17" spans="1:11" ht="18" customHeight="1" x14ac:dyDescent="0.2">
      <c r="A17" s="20">
        <v>62</v>
      </c>
      <c r="B17" s="10" t="s">
        <v>89</v>
      </c>
      <c r="C17" s="8">
        <v>2003</v>
      </c>
      <c r="D17" s="11" t="s">
        <v>3</v>
      </c>
      <c r="E17" s="56">
        <v>1.8229166666666665E-3</v>
      </c>
      <c r="F17" s="57">
        <f>IF(E17&lt;&gt;"",+RANK(E17,E$6:E$18,1),"")</f>
        <v>13</v>
      </c>
      <c r="G17" s="56">
        <f>IF(F17&lt;&gt;"",E17-MIN($E$6:$E$18),"")</f>
        <v>1.0381944444444445E-3</v>
      </c>
      <c r="H17" s="56">
        <f>SUM(J17,-G17)</f>
        <v>4.9166666666666664E-3</v>
      </c>
      <c r="I17" s="57">
        <f>IF(H17&lt;&gt;"",+RANK(H17,H$6:H$18,1),"")</f>
        <v>10</v>
      </c>
      <c r="J17" s="56">
        <v>5.9548611111111113E-3</v>
      </c>
      <c r="K17" s="29">
        <f>IF(J17&lt;&gt;"",+RANK(J17,J$6:J$500,1),"")</f>
        <v>12</v>
      </c>
    </row>
    <row r="18" spans="1:11" ht="18" customHeight="1" thickBot="1" x14ac:dyDescent="0.25">
      <c r="A18" s="21">
        <v>61</v>
      </c>
      <c r="B18" s="34" t="s">
        <v>88</v>
      </c>
      <c r="C18" s="34">
        <v>2003</v>
      </c>
      <c r="D18" s="35" t="s">
        <v>3</v>
      </c>
      <c r="E18" s="60">
        <v>1.8043981481481481E-3</v>
      </c>
      <c r="F18" s="61">
        <f>IF(E18&lt;&gt;"",+RANK(E18,E$6:E$18,1),"")</f>
        <v>12</v>
      </c>
      <c r="G18" s="60">
        <f>IF(F18&lt;&gt;"",E18-MIN($E$6:$E$18),"")</f>
        <v>1.019675925925926E-3</v>
      </c>
      <c r="H18" s="60">
        <f>SUM(J18,-G18)</f>
        <v>5.0127314814814809E-3</v>
      </c>
      <c r="I18" s="61">
        <f>IF(H18&lt;&gt;"",+RANK(H18,H$6:H$18,1),"")</f>
        <v>11</v>
      </c>
      <c r="J18" s="60">
        <v>6.0324074074074073E-3</v>
      </c>
      <c r="K18" s="30">
        <f>IF(J18&lt;&gt;"",+RANK(J18,J$6:J$500,1),"")</f>
        <v>13</v>
      </c>
    </row>
  </sheetData>
  <sortState ref="A6:K18">
    <sortCondition ref="K6:K18"/>
  </sortState>
  <mergeCells count="12">
    <mergeCell ref="I1:K1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61" right="0.70866141732283461" top="0.39370078740157483" bottom="0.19685039370078741" header="0" footer="0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9"/>
  <sheetViews>
    <sheetView tabSelected="1" workbookViewId="0">
      <selection activeCell="O14" sqref="O14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41</v>
      </c>
      <c r="B1" s="27"/>
      <c r="C1" s="27"/>
      <c r="D1" s="12"/>
      <c r="E1" s="12"/>
      <c r="F1" s="12"/>
      <c r="G1" s="12"/>
      <c r="H1" s="65" t="s">
        <v>60</v>
      </c>
      <c r="I1" s="65"/>
      <c r="J1" s="65"/>
      <c r="K1" s="65"/>
      <c r="L1" s="16"/>
    </row>
    <row r="2" spans="1:12" ht="13.5" thickBot="1" x14ac:dyDescent="0.25"/>
    <row r="3" spans="1:12" s="13" customFormat="1" ht="13.5" customHeight="1" thickBot="1" x14ac:dyDescent="0.25">
      <c r="A3" s="76" t="s">
        <v>4</v>
      </c>
      <c r="B3" s="74" t="s">
        <v>1</v>
      </c>
      <c r="C3" s="74" t="s">
        <v>20</v>
      </c>
      <c r="D3" s="74" t="s">
        <v>2</v>
      </c>
      <c r="E3" s="66" t="s">
        <v>12</v>
      </c>
      <c r="F3" s="68" t="s">
        <v>5</v>
      </c>
      <c r="G3" s="66" t="s">
        <v>9</v>
      </c>
      <c r="H3" s="66" t="s">
        <v>35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7"/>
      <c r="B4" s="75"/>
      <c r="C4" s="75"/>
      <c r="D4" s="75"/>
      <c r="E4" s="67"/>
      <c r="F4" s="69"/>
      <c r="G4" s="67"/>
      <c r="H4" s="67"/>
      <c r="I4" s="69"/>
      <c r="J4" s="71"/>
      <c r="K4" s="73"/>
    </row>
    <row r="5" spans="1:12" ht="13.5" thickBot="1" x14ac:dyDescent="0.25"/>
    <row r="6" spans="1:12" ht="18" customHeight="1" x14ac:dyDescent="0.2">
      <c r="A6" s="17">
        <v>33</v>
      </c>
      <c r="B6" s="37" t="s">
        <v>83</v>
      </c>
      <c r="C6" s="37">
        <v>2004</v>
      </c>
      <c r="D6" s="36" t="s">
        <v>11</v>
      </c>
      <c r="E6" s="58">
        <v>4.0277777777777773E-4</v>
      </c>
      <c r="F6" s="59">
        <f>IF(E6&lt;&gt;"",+RANK(E6,E$6:E$22,1),"")</f>
        <v>1</v>
      </c>
      <c r="G6" s="58">
        <f>IF(F6&lt;&gt;"",E6-MIN($E$6:$E$22),"")</f>
        <v>0</v>
      </c>
      <c r="H6" s="58">
        <f>SUM(J6,-G6)</f>
        <v>2.1435185185185186E-3</v>
      </c>
      <c r="I6" s="59">
        <f>IF(H6&lt;&gt;"",+RANK(H6,H$6:H$22,1),"")</f>
        <v>5</v>
      </c>
      <c r="J6" s="58">
        <v>2.1435185185185186E-3</v>
      </c>
      <c r="K6" s="28">
        <f>IF(J6&lt;&gt;"",+RANK(J6,J$6:J$504,1),"")</f>
        <v>1</v>
      </c>
    </row>
    <row r="7" spans="1:12" ht="18" customHeight="1" x14ac:dyDescent="0.2">
      <c r="A7" s="20">
        <v>38</v>
      </c>
      <c r="B7" s="10" t="s">
        <v>62</v>
      </c>
      <c r="C7" s="10">
        <v>2005</v>
      </c>
      <c r="D7" s="11" t="s">
        <v>47</v>
      </c>
      <c r="E7" s="56">
        <v>4.4675925925925921E-4</v>
      </c>
      <c r="F7" s="57">
        <f>IF(E7&lt;&gt;"",+RANK(E7,E$6:E$22,1),"")</f>
        <v>6</v>
      </c>
      <c r="G7" s="56">
        <f>IF(F7&lt;&gt;"",E7-MIN($E$6:$E$22),"")</f>
        <v>4.3981481481481486E-5</v>
      </c>
      <c r="H7" s="56">
        <f>SUM(J7,-G7)</f>
        <v>2.1041666666666665E-3</v>
      </c>
      <c r="I7" s="57">
        <f>IF(H7&lt;&gt;"",+RANK(H7,H$6:H$22,1),"")</f>
        <v>3</v>
      </c>
      <c r="J7" s="56">
        <v>2.1481481481481482E-3</v>
      </c>
      <c r="K7" s="29">
        <f>IF(J7&lt;&gt;"",+RANK(J7,J$6:J$504,1),"")</f>
        <v>2</v>
      </c>
    </row>
    <row r="8" spans="1:12" ht="18" customHeight="1" x14ac:dyDescent="0.2">
      <c r="A8" s="20">
        <v>42</v>
      </c>
      <c r="B8" s="8" t="s">
        <v>29</v>
      </c>
      <c r="C8" s="8">
        <v>2004</v>
      </c>
      <c r="D8" s="9" t="s">
        <v>3</v>
      </c>
      <c r="E8" s="56">
        <v>5.9259259259259258E-4</v>
      </c>
      <c r="F8" s="57">
        <f>IF(E8&lt;&gt;"",+RANK(E8,E$6:E$22,1),"")</f>
        <v>10</v>
      </c>
      <c r="G8" s="56">
        <f>IF(F8&lt;&gt;"",E8-MIN($E$6:$E$22),"")</f>
        <v>1.8981481481481486E-4</v>
      </c>
      <c r="H8" s="56">
        <f>SUM(J8,-G8)</f>
        <v>1.9618055555555552E-3</v>
      </c>
      <c r="I8" s="57">
        <f>IF(H8&lt;&gt;"",+RANK(H8,H$6:H$22,1),"")</f>
        <v>1</v>
      </c>
      <c r="J8" s="56">
        <v>2.1516203703703701E-3</v>
      </c>
      <c r="K8" s="29">
        <f>IF(J8&lt;&gt;"",+RANK(J8,J$6:J$504,1),"")</f>
        <v>3</v>
      </c>
    </row>
    <row r="9" spans="1:12" ht="18" customHeight="1" x14ac:dyDescent="0.2">
      <c r="A9" s="20">
        <v>36</v>
      </c>
      <c r="B9" s="8" t="s">
        <v>27</v>
      </c>
      <c r="C9" s="8">
        <v>2005</v>
      </c>
      <c r="D9" s="9" t="s">
        <v>11</v>
      </c>
      <c r="E9" s="56">
        <v>4.2708333333333335E-4</v>
      </c>
      <c r="F9" s="57">
        <f>IF(E9&lt;&gt;"",+RANK(E9,E$6:E$22,1),"")</f>
        <v>4</v>
      </c>
      <c r="G9" s="56">
        <f>IF(F9&lt;&gt;"",E9-MIN($E$6:$E$22),"")</f>
        <v>2.4305555555555625E-5</v>
      </c>
      <c r="H9" s="56">
        <f>SUM(J9,-G9)</f>
        <v>2.1307870370370369E-3</v>
      </c>
      <c r="I9" s="57">
        <f>IF(H9&lt;&gt;"",+RANK(H9,H$6:H$22,1),"")</f>
        <v>4</v>
      </c>
      <c r="J9" s="56">
        <v>2.1550925925925926E-3</v>
      </c>
      <c r="K9" s="29">
        <f>IF(J9&lt;&gt;"",+RANK(J9,J$6:J$504,1),"")</f>
        <v>4</v>
      </c>
    </row>
    <row r="10" spans="1:12" ht="18" customHeight="1" x14ac:dyDescent="0.2">
      <c r="A10" s="20">
        <v>34</v>
      </c>
      <c r="B10" s="9" t="s">
        <v>82</v>
      </c>
      <c r="C10" s="9">
        <v>2004</v>
      </c>
      <c r="D10" s="9" t="s">
        <v>11</v>
      </c>
      <c r="E10" s="56">
        <v>4.0393518518518518E-4</v>
      </c>
      <c r="F10" s="57">
        <f>IF(E10&lt;&gt;"",+RANK(E10,E$6:E$22,1),"")</f>
        <v>2</v>
      </c>
      <c r="G10" s="56">
        <f>IF(F10&lt;&gt;"",E10-MIN($E$6:$E$22),"")</f>
        <v>1.1574074074074546E-6</v>
      </c>
      <c r="H10" s="56">
        <f>SUM(J10,-G10)</f>
        <v>2.3229166666666667E-3</v>
      </c>
      <c r="I10" s="57">
        <f>IF(H10&lt;&gt;"",+RANK(H10,H$6:H$22,1),"")</f>
        <v>8</v>
      </c>
      <c r="J10" s="56">
        <v>2.3240740740740743E-3</v>
      </c>
      <c r="K10" s="29">
        <f>IF(J10&lt;&gt;"",+RANK(J10,J$6:J$504,1),"")</f>
        <v>5</v>
      </c>
    </row>
    <row r="11" spans="1:12" ht="18" customHeight="1" x14ac:dyDescent="0.2">
      <c r="A11" s="20">
        <v>45</v>
      </c>
      <c r="B11" s="8" t="s">
        <v>123</v>
      </c>
      <c r="C11" s="8">
        <v>2004</v>
      </c>
      <c r="D11" s="9" t="s">
        <v>3</v>
      </c>
      <c r="E11" s="56">
        <v>6.5856481481481484E-4</v>
      </c>
      <c r="F11" s="57">
        <f>IF(E11&lt;&gt;"",+RANK(E11,E$6:E$22,1),"")</f>
        <v>13</v>
      </c>
      <c r="G11" s="56">
        <f>IF(F11&lt;&gt;"",E11-MIN($E$6:$E$22),"")</f>
        <v>2.5578703703703712E-4</v>
      </c>
      <c r="H11" s="56">
        <f>SUM(J11,-G11)</f>
        <v>2.0925925925925925E-3</v>
      </c>
      <c r="I11" s="57">
        <f>IF(H11&lt;&gt;"",+RANK(H11,H$6:H$22,1),"")</f>
        <v>2</v>
      </c>
      <c r="J11" s="56">
        <v>2.3483796296296295E-3</v>
      </c>
      <c r="K11" s="29">
        <f>IF(J11&lt;&gt;"",+RANK(J11,J$6:J$504,1),"")</f>
        <v>6</v>
      </c>
    </row>
    <row r="12" spans="1:12" ht="18" customHeight="1" x14ac:dyDescent="0.2">
      <c r="A12" s="20">
        <v>37</v>
      </c>
      <c r="B12" s="8" t="s">
        <v>26</v>
      </c>
      <c r="C12" s="8">
        <v>2005</v>
      </c>
      <c r="D12" s="9" t="s">
        <v>3</v>
      </c>
      <c r="E12" s="56">
        <v>4.3055555555555555E-4</v>
      </c>
      <c r="F12" s="57">
        <f>IF(E12&lt;&gt;"",+RANK(E12,E$6:E$22,1),"")</f>
        <v>5</v>
      </c>
      <c r="G12" s="56">
        <f>IF(F12&lt;&gt;"",E12-MIN($E$6:$E$22),"")</f>
        <v>2.7777777777777827E-5</v>
      </c>
      <c r="H12" s="56">
        <f>SUM(J12,-G12)</f>
        <v>2.4189814814814812E-3</v>
      </c>
      <c r="I12" s="57">
        <f>IF(H12&lt;&gt;"",+RANK(H12,H$6:H$22,1),"")</f>
        <v>11</v>
      </c>
      <c r="J12" s="56">
        <v>2.4467592592592592E-3</v>
      </c>
      <c r="K12" s="29">
        <f>IF(J12&lt;&gt;"",+RANK(J12,J$6:J$504,1),"")</f>
        <v>7</v>
      </c>
    </row>
    <row r="13" spans="1:12" ht="18" customHeight="1" x14ac:dyDescent="0.2">
      <c r="A13" s="20">
        <v>44</v>
      </c>
      <c r="B13" s="8" t="s">
        <v>98</v>
      </c>
      <c r="C13" s="8">
        <v>2004</v>
      </c>
      <c r="D13" s="8" t="s">
        <v>3</v>
      </c>
      <c r="E13" s="56">
        <v>6.3425925925925922E-4</v>
      </c>
      <c r="F13" s="57">
        <f>IF(E13&lt;&gt;"",+RANK(E13,E$6:E$22,1),"")</f>
        <v>12</v>
      </c>
      <c r="G13" s="56">
        <f>IF(F13&lt;&gt;"",E13-MIN($E$6:$E$22),"")</f>
        <v>2.3148148148148149E-4</v>
      </c>
      <c r="H13" s="56">
        <f>SUM(J13,-G13)</f>
        <v>2.2233796296296298E-3</v>
      </c>
      <c r="I13" s="57">
        <f>IF(H13&lt;&gt;"",+RANK(H13,H$6:H$22,1),"")</f>
        <v>6</v>
      </c>
      <c r="J13" s="56">
        <v>2.4548611111111112E-3</v>
      </c>
      <c r="K13" s="29">
        <f>IF(J13&lt;&gt;"",+RANK(J13,J$6:J$504,1),"")</f>
        <v>8</v>
      </c>
    </row>
    <row r="14" spans="1:12" ht="18" customHeight="1" x14ac:dyDescent="0.2">
      <c r="A14" s="20">
        <v>43</v>
      </c>
      <c r="B14" s="8" t="s">
        <v>94</v>
      </c>
      <c r="C14" s="8">
        <v>2004</v>
      </c>
      <c r="D14" s="8" t="s">
        <v>11</v>
      </c>
      <c r="E14" s="56">
        <v>6.0995370370370381E-4</v>
      </c>
      <c r="F14" s="57">
        <f>IF(E14&lt;&gt;"",+RANK(E14,E$6:E$22,1),"")</f>
        <v>11</v>
      </c>
      <c r="G14" s="56">
        <f>IF(F14&lt;&gt;"",E14-MIN($E$6:$E$22),"")</f>
        <v>2.0717592592592608E-4</v>
      </c>
      <c r="H14" s="56">
        <f>SUM(J14,-G14)</f>
        <v>2.2719907407407407E-3</v>
      </c>
      <c r="I14" s="57">
        <f>IF(H14&lt;&gt;"",+RANK(H14,H$6:H$22,1),"")</f>
        <v>7</v>
      </c>
      <c r="J14" s="56">
        <v>2.4791666666666668E-3</v>
      </c>
      <c r="K14" s="29">
        <f>IF(J14&lt;&gt;"",+RANK(J14,J$6:J$504,1),"")</f>
        <v>9</v>
      </c>
    </row>
    <row r="15" spans="1:12" ht="18" customHeight="1" x14ac:dyDescent="0.2">
      <c r="A15" s="20">
        <v>40</v>
      </c>
      <c r="B15" s="8" t="s">
        <v>84</v>
      </c>
      <c r="C15" s="8">
        <v>2005</v>
      </c>
      <c r="D15" s="9" t="s">
        <v>85</v>
      </c>
      <c r="E15" s="56">
        <v>5.1157407407407412E-4</v>
      </c>
      <c r="F15" s="57">
        <f>IF(E15&lt;&gt;"",+RANK(E15,E$6:E$22,1),"")</f>
        <v>8</v>
      </c>
      <c r="G15" s="56">
        <f>IF(F15&lt;&gt;"",E15-MIN($E$6:$E$22),"")</f>
        <v>1.087962962962964E-4</v>
      </c>
      <c r="H15" s="56">
        <f>SUM(J15,-G15)</f>
        <v>2.3935185185185183E-3</v>
      </c>
      <c r="I15" s="57">
        <f>IF(H15&lt;&gt;"",+RANK(H15,H$6:H$22,1),"")</f>
        <v>10</v>
      </c>
      <c r="J15" s="56">
        <v>2.5023148148148149E-3</v>
      </c>
      <c r="K15" s="29">
        <f>IF(J15&lt;&gt;"",+RANK(J15,J$6:J$504,1),"")</f>
        <v>10</v>
      </c>
    </row>
    <row r="16" spans="1:12" ht="18" customHeight="1" x14ac:dyDescent="0.2">
      <c r="A16" s="20">
        <v>35</v>
      </c>
      <c r="B16" s="11" t="s">
        <v>61</v>
      </c>
      <c r="C16" s="11">
        <v>2005</v>
      </c>
      <c r="D16" s="11" t="s">
        <v>59</v>
      </c>
      <c r="E16" s="56">
        <v>4.1550925925925918E-4</v>
      </c>
      <c r="F16" s="57">
        <f>IF(E16&lt;&gt;"",+RANK(E16,E$6:E$22,1),"")</f>
        <v>3</v>
      </c>
      <c r="G16" s="56">
        <f>IF(F16&lt;&gt;"",E16-MIN($E$6:$E$22),"")</f>
        <v>1.2731481481481459E-5</v>
      </c>
      <c r="H16" s="56">
        <f>SUM(J16,-G16)</f>
        <v>2.4930555555555552E-3</v>
      </c>
      <c r="I16" s="57">
        <f>IF(H16&lt;&gt;"",+RANK(H16,H$6:H$22,1),"")</f>
        <v>14</v>
      </c>
      <c r="J16" s="56">
        <v>2.5057870370370368E-3</v>
      </c>
      <c r="K16" s="29">
        <f>IF(J16&lt;&gt;"",+RANK(J16,J$6:J$504,1),"")</f>
        <v>11</v>
      </c>
    </row>
    <row r="17" spans="1:11" ht="18" customHeight="1" x14ac:dyDescent="0.2">
      <c r="A17" s="20">
        <v>46</v>
      </c>
      <c r="B17" s="10" t="s">
        <v>63</v>
      </c>
      <c r="C17" s="10">
        <v>2005</v>
      </c>
      <c r="D17" s="11" t="s">
        <v>53</v>
      </c>
      <c r="E17" s="56">
        <v>6.8865740740740736E-4</v>
      </c>
      <c r="F17" s="57">
        <f>IF(E17&lt;&gt;"",+RANK(E17,E$6:E$22,1),"")</f>
        <v>14</v>
      </c>
      <c r="G17" s="56">
        <f>IF(F17&lt;&gt;"",E17-MIN($E$6:$E$22),"")</f>
        <v>2.8587962962962963E-4</v>
      </c>
      <c r="H17" s="56">
        <f>SUM(J17,-G17)</f>
        <v>2.3831018518518524E-3</v>
      </c>
      <c r="I17" s="57">
        <f>IF(H17&lt;&gt;"",+RANK(H17,H$6:H$22,1),"")</f>
        <v>9</v>
      </c>
      <c r="J17" s="56">
        <v>2.6689814814814818E-3</v>
      </c>
      <c r="K17" s="29">
        <f>IF(J17&lt;&gt;"",+RANK(J17,J$6:J$504,1),"")</f>
        <v>12</v>
      </c>
    </row>
    <row r="18" spans="1:11" ht="18" customHeight="1" x14ac:dyDescent="0.2">
      <c r="A18" s="20">
        <v>41</v>
      </c>
      <c r="B18" s="8" t="s">
        <v>97</v>
      </c>
      <c r="C18" s="8">
        <v>2004</v>
      </c>
      <c r="D18" s="8" t="s">
        <v>47</v>
      </c>
      <c r="E18" s="56">
        <v>5.2314814814814824E-4</v>
      </c>
      <c r="F18" s="57">
        <f>IF(E18&lt;&gt;"",+RANK(E18,E$6:E$22,1),"")</f>
        <v>9</v>
      </c>
      <c r="G18" s="56">
        <f>IF(F18&lt;&gt;"",E18-MIN($E$6:$E$22),"")</f>
        <v>1.2037037037037051E-4</v>
      </c>
      <c r="H18" s="56">
        <f>SUM(J18,-G18)</f>
        <v>2.6122685185185185E-3</v>
      </c>
      <c r="I18" s="57">
        <f>IF(H18&lt;&gt;"",+RANK(H18,H$6:H$22,1),"")</f>
        <v>15</v>
      </c>
      <c r="J18" s="56">
        <v>2.7326388888888891E-3</v>
      </c>
      <c r="K18" s="29">
        <f>IF(J18&lt;&gt;"",+RANK(J18,J$6:J$504,1),"")</f>
        <v>13</v>
      </c>
    </row>
    <row r="19" spans="1:11" ht="18" customHeight="1" x14ac:dyDescent="0.2">
      <c r="A19" s="20">
        <v>47</v>
      </c>
      <c r="B19" s="8" t="s">
        <v>86</v>
      </c>
      <c r="C19" s="8">
        <v>2005</v>
      </c>
      <c r="D19" s="9" t="s">
        <v>3</v>
      </c>
      <c r="E19" s="56">
        <v>7.4537037037037031E-4</v>
      </c>
      <c r="F19" s="57">
        <f>IF(E19&lt;&gt;"",+RANK(E19,E$6:E$22,1),"")</f>
        <v>15</v>
      </c>
      <c r="G19" s="56">
        <f>IF(F19&lt;&gt;"",E19-MIN($E$6:$E$22),"")</f>
        <v>3.4259259259259258E-4</v>
      </c>
      <c r="H19" s="56">
        <f>SUM(J19,-G19)</f>
        <v>2.4791666666666668E-3</v>
      </c>
      <c r="I19" s="57">
        <f>IF(H19&lt;&gt;"",+RANK(H19,H$6:H$22,1),"")</f>
        <v>13</v>
      </c>
      <c r="J19" s="56">
        <v>2.8217592592592595E-3</v>
      </c>
      <c r="K19" s="29">
        <f>IF(J19&lt;&gt;"",+RANK(J19,J$6:J$504,1),"")</f>
        <v>14</v>
      </c>
    </row>
    <row r="20" spans="1:11" ht="18" customHeight="1" x14ac:dyDescent="0.2">
      <c r="A20" s="20">
        <v>49</v>
      </c>
      <c r="B20" s="8" t="s">
        <v>64</v>
      </c>
      <c r="C20" s="8">
        <v>2005</v>
      </c>
      <c r="D20" s="9" t="s">
        <v>65</v>
      </c>
      <c r="E20" s="56">
        <v>8.5532407407407399E-4</v>
      </c>
      <c r="F20" s="57">
        <f>IF(E20&lt;&gt;"",+RANK(E20,E$6:E$22,1),"")</f>
        <v>17</v>
      </c>
      <c r="G20" s="56">
        <f>IF(F20&lt;&gt;"",E20-MIN($E$6:$E$22),"")</f>
        <v>4.5254629629629627E-4</v>
      </c>
      <c r="H20" s="56">
        <f>SUM(J20,-G20)</f>
        <v>2.4328703703703704E-3</v>
      </c>
      <c r="I20" s="57">
        <f>IF(H20&lt;&gt;"",+RANK(H20,H$6:H$22,1),"")</f>
        <v>12</v>
      </c>
      <c r="J20" s="56">
        <v>2.8854166666666668E-3</v>
      </c>
      <c r="K20" s="29">
        <f>IF(J20&lt;&gt;"",+RANK(J20,J$6:J$504,1),"")</f>
        <v>15</v>
      </c>
    </row>
    <row r="21" spans="1:11" ht="18" customHeight="1" x14ac:dyDescent="0.2">
      <c r="A21" s="20">
        <v>39</v>
      </c>
      <c r="B21" s="8" t="s">
        <v>19</v>
      </c>
      <c r="C21" s="8">
        <v>2005</v>
      </c>
      <c r="D21" s="9" t="s">
        <v>3</v>
      </c>
      <c r="E21" s="56">
        <v>5.0925925925925921E-4</v>
      </c>
      <c r="F21" s="57">
        <f>IF(E21&lt;&gt;"",+RANK(E21,E$6:E$22,1),"")</f>
        <v>7</v>
      </c>
      <c r="G21" s="56">
        <f>IF(F21&lt;&gt;"",E21-MIN($E$6:$E$22),"")</f>
        <v>1.0648148148148149E-4</v>
      </c>
      <c r="H21" s="56">
        <f>SUM(J21,-G21)</f>
        <v>2.8414351851851856E-3</v>
      </c>
      <c r="I21" s="57">
        <f>IF(H21&lt;&gt;"",+RANK(H21,H$6:H$22,1),"")</f>
        <v>16</v>
      </c>
      <c r="J21" s="56">
        <v>2.9479166666666668E-3</v>
      </c>
      <c r="K21" s="29">
        <f>IF(J21&lt;&gt;"",+RANK(J21,J$6:J$504,1),"")</f>
        <v>16</v>
      </c>
    </row>
    <row r="22" spans="1:11" ht="18" customHeight="1" thickBot="1" x14ac:dyDescent="0.25">
      <c r="A22" s="21">
        <v>48</v>
      </c>
      <c r="B22" s="35" t="s">
        <v>87</v>
      </c>
      <c r="C22" s="35">
        <v>2005</v>
      </c>
      <c r="D22" s="35" t="s">
        <v>3</v>
      </c>
      <c r="E22" s="60">
        <v>8.0902777777777787E-4</v>
      </c>
      <c r="F22" s="61">
        <f>IF(E22&lt;&gt;"",+RANK(E22,E$6:E$22,1),"")</f>
        <v>16</v>
      </c>
      <c r="G22" s="60">
        <f>IF(F22&lt;&gt;"",E22-MIN($E$6:$E$22),"")</f>
        <v>4.0625000000000014E-4</v>
      </c>
      <c r="H22" s="60">
        <f>SUM(J22,-G22)</f>
        <v>2.8796296296296296E-3</v>
      </c>
      <c r="I22" s="61">
        <f>IF(H22&lt;&gt;"",+RANK(H22,H$6:H$22,1),"")</f>
        <v>17</v>
      </c>
      <c r="J22" s="60">
        <v>3.2858796296296295E-3</v>
      </c>
      <c r="K22" s="30">
        <f>IF(J22&lt;&gt;"",+RANK(J22,J$6:J$504,1),"")</f>
        <v>17</v>
      </c>
    </row>
    <row r="23" spans="1:11" x14ac:dyDescent="0.2">
      <c r="A23" s="55"/>
      <c r="B23" s="52"/>
      <c r="C23" s="52"/>
      <c r="D23" s="53"/>
      <c r="E23" s="44"/>
    </row>
    <row r="24" spans="1:11" x14ac:dyDescent="0.2">
      <c r="A24" s="55"/>
      <c r="B24" s="43"/>
      <c r="C24" s="43"/>
      <c r="D24" s="43"/>
      <c r="E24" s="44"/>
    </row>
    <row r="25" spans="1:11" x14ac:dyDescent="0.2">
      <c r="A25" s="55"/>
      <c r="B25" s="42"/>
      <c r="C25" s="42"/>
      <c r="D25" s="43"/>
      <c r="E25" s="44"/>
    </row>
    <row r="26" spans="1:11" x14ac:dyDescent="0.2">
      <c r="A26" s="55"/>
      <c r="B26" s="43"/>
      <c r="C26" s="43"/>
      <c r="D26" s="43"/>
      <c r="E26" s="54"/>
    </row>
    <row r="27" spans="1:11" x14ac:dyDescent="0.2">
      <c r="A27" s="55"/>
      <c r="B27" s="42"/>
      <c r="C27" s="42"/>
      <c r="D27" s="43"/>
      <c r="E27" s="44"/>
    </row>
    <row r="28" spans="1:11" x14ac:dyDescent="0.2">
      <c r="A28" s="55"/>
      <c r="B28" s="43"/>
      <c r="C28" s="43"/>
      <c r="D28" s="43"/>
      <c r="E28" s="54"/>
    </row>
    <row r="29" spans="1:11" x14ac:dyDescent="0.2">
      <c r="A29" s="54"/>
      <c r="B29" s="54"/>
    </row>
  </sheetData>
  <sortState ref="A7:K22">
    <sortCondition ref="K7:K22"/>
  </sortState>
  <mergeCells count="12">
    <mergeCell ref="H1:K1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61" right="0.70866141732283461" top="0.39370078740157483" bottom="0.19685039370078741" header="0" footer="0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3"/>
  <sheetViews>
    <sheetView workbookViewId="0">
      <selection activeCell="A7" sqref="A7:K13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41</v>
      </c>
      <c r="B1" s="27"/>
      <c r="C1" s="27"/>
      <c r="D1" s="12"/>
      <c r="E1" s="12"/>
      <c r="F1" s="12"/>
      <c r="G1" s="12"/>
      <c r="H1" s="65" t="s">
        <v>54</v>
      </c>
      <c r="I1" s="80"/>
      <c r="J1" s="80"/>
      <c r="K1" s="80"/>
      <c r="L1" s="16"/>
    </row>
    <row r="2" spans="1:12" ht="13.5" thickBot="1" x14ac:dyDescent="0.25"/>
    <row r="3" spans="1:12" s="13" customFormat="1" ht="13.5" customHeight="1" thickBot="1" x14ac:dyDescent="0.25">
      <c r="A3" s="76" t="s">
        <v>4</v>
      </c>
      <c r="B3" s="74" t="s">
        <v>1</v>
      </c>
      <c r="C3" s="74" t="s">
        <v>20</v>
      </c>
      <c r="D3" s="74" t="s">
        <v>2</v>
      </c>
      <c r="E3" s="66" t="s">
        <v>12</v>
      </c>
      <c r="F3" s="68" t="s">
        <v>5</v>
      </c>
      <c r="G3" s="66" t="s">
        <v>9</v>
      </c>
      <c r="H3" s="66" t="s">
        <v>35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7"/>
      <c r="B4" s="75"/>
      <c r="C4" s="75"/>
      <c r="D4" s="75"/>
      <c r="E4" s="67"/>
      <c r="F4" s="69"/>
      <c r="G4" s="67"/>
      <c r="H4" s="67"/>
      <c r="I4" s="69"/>
      <c r="J4" s="71"/>
      <c r="K4" s="73"/>
    </row>
    <row r="5" spans="1:12" ht="13.5" thickBot="1" x14ac:dyDescent="0.25"/>
    <row r="6" spans="1:12" ht="18" customHeight="1" x14ac:dyDescent="0.2">
      <c r="A6" s="17">
        <v>25</v>
      </c>
      <c r="B6" s="26" t="s">
        <v>55</v>
      </c>
      <c r="C6" s="26">
        <v>2004</v>
      </c>
      <c r="D6" s="25" t="s">
        <v>59</v>
      </c>
      <c r="E6" s="58">
        <v>4.1550925925925918E-4</v>
      </c>
      <c r="F6" s="59">
        <f t="shared" ref="F6:F13" si="0">IF(E6&lt;&gt;"",+RANK(E6,E$6:E$13,1),"")</f>
        <v>1</v>
      </c>
      <c r="G6" s="58">
        <f t="shared" ref="G6:G13" si="1">IF(F6&lt;&gt;"",E6-MIN($E$6:$E$13),"")</f>
        <v>0</v>
      </c>
      <c r="H6" s="63">
        <f>SUM(J6,-G6)</f>
        <v>2.2835648148148147E-3</v>
      </c>
      <c r="I6" s="59">
        <f t="shared" ref="I6:I13" si="2">IF(H6&lt;&gt;"",+RANK(H6,H$6:H$13,1),"")</f>
        <v>3</v>
      </c>
      <c r="J6" s="63">
        <v>2.2835648148148147E-3</v>
      </c>
      <c r="K6" s="28">
        <f t="shared" ref="K6:K13" si="3">IF(J6&lt;&gt;"",+RANK(J6,J$6:J$495,1),"")</f>
        <v>1</v>
      </c>
    </row>
    <row r="7" spans="1:12" ht="18" customHeight="1" x14ac:dyDescent="0.2">
      <c r="A7" s="20">
        <v>26</v>
      </c>
      <c r="B7" s="10" t="s">
        <v>56</v>
      </c>
      <c r="C7" s="10">
        <v>2004</v>
      </c>
      <c r="D7" s="11" t="s">
        <v>3</v>
      </c>
      <c r="E7" s="56">
        <v>4.3865740740740736E-4</v>
      </c>
      <c r="F7" s="57">
        <f>IF(E7&lt;&gt;"",+RANK(E7,E$6:E$13,1),"")</f>
        <v>2</v>
      </c>
      <c r="G7" s="56">
        <f>IF(F7&lt;&gt;"",E7-MIN($E$6:$E$13),"")</f>
        <v>2.3148148148148171E-5</v>
      </c>
      <c r="H7" s="62">
        <f>SUM(J7,-G7)</f>
        <v>2.2696759259259263E-3</v>
      </c>
      <c r="I7" s="57">
        <f>IF(H7&lt;&gt;"",+RANK(H7,H$6:H$13,1),"")</f>
        <v>2</v>
      </c>
      <c r="J7" s="56">
        <v>2.2928240740740743E-3</v>
      </c>
      <c r="K7" s="29">
        <f>IF(J7&lt;&gt;"",+RANK(J7,J$6:J$495,1),"")</f>
        <v>2</v>
      </c>
    </row>
    <row r="8" spans="1:12" ht="18" customHeight="1" x14ac:dyDescent="0.2">
      <c r="A8" s="20">
        <v>27</v>
      </c>
      <c r="B8" s="11" t="s">
        <v>57</v>
      </c>
      <c r="C8" s="11">
        <v>2005</v>
      </c>
      <c r="D8" s="9" t="s">
        <v>59</v>
      </c>
      <c r="E8" s="56">
        <v>4.4212962962962961E-4</v>
      </c>
      <c r="F8" s="57">
        <f>IF(E8&lt;&gt;"",+RANK(E8,E$6:E$13,1),"")</f>
        <v>3</v>
      </c>
      <c r="G8" s="56">
        <f>IF(F8&lt;&gt;"",E8-MIN($E$6:$E$13),"")</f>
        <v>2.6620370370370426E-5</v>
      </c>
      <c r="H8" s="62">
        <f>SUM(J8,-G8)</f>
        <v>2.3969907407407408E-3</v>
      </c>
      <c r="I8" s="57">
        <f>IF(H8&lt;&gt;"",+RANK(H8,H$6:H$13,1),"")</f>
        <v>4</v>
      </c>
      <c r="J8" s="56">
        <v>2.4236111111111112E-3</v>
      </c>
      <c r="K8" s="29">
        <f>IF(J8&lt;&gt;"",+RANK(J8,J$6:J$495,1),"")</f>
        <v>3</v>
      </c>
    </row>
    <row r="9" spans="1:12" ht="18" customHeight="1" x14ac:dyDescent="0.2">
      <c r="A9" s="20">
        <v>29</v>
      </c>
      <c r="B9" s="8" t="s">
        <v>58</v>
      </c>
      <c r="C9" s="8">
        <v>2005</v>
      </c>
      <c r="D9" s="9" t="s">
        <v>59</v>
      </c>
      <c r="E9" s="56">
        <v>4.5601851851851852E-4</v>
      </c>
      <c r="F9" s="57">
        <f>IF(E9&lt;&gt;"",+RANK(E9,E$6:E$13,1),"")</f>
        <v>5</v>
      </c>
      <c r="G9" s="56">
        <f>IF(F9&lt;&gt;"",E9-MIN($E$6:$E$13),"")</f>
        <v>4.0509259259259339E-5</v>
      </c>
      <c r="H9" s="62">
        <f>SUM(J9,-G9)</f>
        <v>2.4467592592592592E-3</v>
      </c>
      <c r="I9" s="57">
        <f>IF(H9&lt;&gt;"",+RANK(H9,H$6:H$13,1),"")</f>
        <v>5</v>
      </c>
      <c r="J9" s="56">
        <v>2.4872685185185184E-3</v>
      </c>
      <c r="K9" s="29">
        <f>IF(J9&lt;&gt;"",+RANK(J9,J$6:J$495,1),"")</f>
        <v>4</v>
      </c>
    </row>
    <row r="10" spans="1:12" ht="18" customHeight="1" x14ac:dyDescent="0.2">
      <c r="A10" s="20">
        <v>32</v>
      </c>
      <c r="B10" s="8" t="s">
        <v>92</v>
      </c>
      <c r="C10" s="8">
        <v>2005</v>
      </c>
      <c r="D10" s="9" t="s">
        <v>3</v>
      </c>
      <c r="E10" s="56">
        <v>7.8240740740740744E-4</v>
      </c>
      <c r="F10" s="57">
        <f>IF(E10&lt;&gt;"",+RANK(E10,E$6:E$13,1),"")</f>
        <v>8</v>
      </c>
      <c r="G10" s="56">
        <f>IF(F10&lt;&gt;"",E10-MIN($E$6:$E$13),"")</f>
        <v>3.6689814814814826E-4</v>
      </c>
      <c r="H10" s="62">
        <f>SUM(J10,-G10)</f>
        <v>2.1249999999999997E-3</v>
      </c>
      <c r="I10" s="57">
        <f>IF(H10&lt;&gt;"",+RANK(H10,H$6:H$13,1),"")</f>
        <v>1</v>
      </c>
      <c r="J10" s="56">
        <v>2.491898148148148E-3</v>
      </c>
      <c r="K10" s="29">
        <f>IF(J10&lt;&gt;"",+RANK(J10,J$6:J$495,1),"")</f>
        <v>5</v>
      </c>
    </row>
    <row r="11" spans="1:12" ht="18" customHeight="1" x14ac:dyDescent="0.2">
      <c r="A11" s="20">
        <v>30</v>
      </c>
      <c r="B11" s="10" t="s">
        <v>95</v>
      </c>
      <c r="C11" s="10">
        <v>2004</v>
      </c>
      <c r="D11" s="11" t="s">
        <v>96</v>
      </c>
      <c r="E11" s="56">
        <v>4.6990740740740738E-4</v>
      </c>
      <c r="F11" s="57">
        <f>IF(E11&lt;&gt;"",+RANK(E11,E$6:E$13,1),"")</f>
        <v>6</v>
      </c>
      <c r="G11" s="56">
        <f>IF(F11&lt;&gt;"",E11-MIN($E$6:$E$13),"")</f>
        <v>5.4398148148148198E-5</v>
      </c>
      <c r="H11" s="62">
        <f>SUM(J11,-G11)</f>
        <v>2.5150462962962965E-3</v>
      </c>
      <c r="I11" s="57">
        <f>IF(H11&lt;&gt;"",+RANK(H11,H$6:H$13,1),"")</f>
        <v>6</v>
      </c>
      <c r="J11" s="56">
        <v>2.5694444444444445E-3</v>
      </c>
      <c r="K11" s="29">
        <f>IF(J11&lt;&gt;"",+RANK(J11,J$6:J$495,1),"")</f>
        <v>6</v>
      </c>
    </row>
    <row r="12" spans="1:12" ht="18" customHeight="1" x14ac:dyDescent="0.2">
      <c r="A12" s="20">
        <v>28</v>
      </c>
      <c r="B12" s="8" t="s">
        <v>30</v>
      </c>
      <c r="C12" s="8">
        <v>2004</v>
      </c>
      <c r="D12" s="9" t="s">
        <v>31</v>
      </c>
      <c r="E12" s="56">
        <v>4.4560185185185192E-4</v>
      </c>
      <c r="F12" s="57">
        <f>IF(E12&lt;&gt;"",+RANK(E12,E$6:E$13,1),"")</f>
        <v>4</v>
      </c>
      <c r="G12" s="56">
        <f>IF(F12&lt;&gt;"",E12-MIN($E$6:$E$13),"")</f>
        <v>3.0092592592592736E-5</v>
      </c>
      <c r="H12" s="62">
        <f>SUM(J12,-G12)</f>
        <v>2.5752314814814813E-3</v>
      </c>
      <c r="I12" s="57">
        <f>IF(H12&lt;&gt;"",+RANK(H12,H$6:H$13,1),"")</f>
        <v>7</v>
      </c>
      <c r="J12" s="56">
        <v>2.6053240740740741E-3</v>
      </c>
      <c r="K12" s="29">
        <f>IF(J12&lt;&gt;"",+RANK(J12,J$6:J$495,1),"")</f>
        <v>7</v>
      </c>
    </row>
    <row r="13" spans="1:12" ht="18" customHeight="1" thickBot="1" x14ac:dyDescent="0.25">
      <c r="A13" s="21">
        <v>31</v>
      </c>
      <c r="B13" s="34" t="s">
        <v>25</v>
      </c>
      <c r="C13" s="34">
        <v>2005</v>
      </c>
      <c r="D13" s="35" t="s">
        <v>11</v>
      </c>
      <c r="E13" s="60">
        <v>5.1273148148148141E-4</v>
      </c>
      <c r="F13" s="61">
        <f>IF(E13&lt;&gt;"",+RANK(E13,E$6:E$13,1),"")</f>
        <v>7</v>
      </c>
      <c r="G13" s="60">
        <f>IF(F13&lt;&gt;"",E13-MIN($E$6:$E$13),"")</f>
        <v>9.722222222222223E-5</v>
      </c>
      <c r="H13" s="64">
        <f>SUM(J13,-G13)</f>
        <v>2.5914351851851853E-3</v>
      </c>
      <c r="I13" s="61">
        <f>IF(H13&lt;&gt;"",+RANK(H13,H$6:H$13,1),"")</f>
        <v>8</v>
      </c>
      <c r="J13" s="60">
        <v>2.6886574074074074E-3</v>
      </c>
      <c r="K13" s="30">
        <f>IF(J13&lt;&gt;"",+RANK(J13,J$6:J$495,1),"")</f>
        <v>8</v>
      </c>
    </row>
  </sheetData>
  <sortState ref="A7:K13">
    <sortCondition ref="K7:K13"/>
  </sortState>
  <mergeCells count="12">
    <mergeCell ref="H1:K1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61" right="0.70866141732283461" top="0.39370078740157483" bottom="0.19685039370078741" header="0" footer="0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10"/>
  <sheetViews>
    <sheetView workbookViewId="0">
      <selection activeCell="P18" sqref="P18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122</v>
      </c>
      <c r="B1" s="27"/>
      <c r="C1" s="27"/>
      <c r="D1" s="12"/>
      <c r="E1" s="12"/>
      <c r="F1" s="12"/>
      <c r="G1" s="12"/>
      <c r="H1" s="12"/>
      <c r="I1" s="12"/>
      <c r="J1" s="65" t="s">
        <v>36</v>
      </c>
      <c r="K1" s="65"/>
      <c r="L1" s="16"/>
    </row>
    <row r="2" spans="1:12" ht="13.5" thickBot="1" x14ac:dyDescent="0.25"/>
    <row r="3" spans="1:12" s="13" customFormat="1" ht="13.5" customHeight="1" thickBot="1" x14ac:dyDescent="0.25">
      <c r="A3" s="76" t="s">
        <v>4</v>
      </c>
      <c r="B3" s="74" t="s">
        <v>1</v>
      </c>
      <c r="C3" s="74" t="s">
        <v>20</v>
      </c>
      <c r="D3" s="74" t="s">
        <v>2</v>
      </c>
      <c r="E3" s="66" t="s">
        <v>13</v>
      </c>
      <c r="F3" s="68" t="s">
        <v>5</v>
      </c>
      <c r="G3" s="66" t="s">
        <v>9</v>
      </c>
      <c r="H3" s="66" t="s">
        <v>44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7"/>
      <c r="B4" s="75"/>
      <c r="C4" s="75"/>
      <c r="D4" s="75"/>
      <c r="E4" s="67"/>
      <c r="F4" s="69"/>
      <c r="G4" s="67"/>
      <c r="H4" s="67"/>
      <c r="I4" s="69"/>
      <c r="J4" s="71"/>
      <c r="K4" s="73"/>
    </row>
    <row r="5" spans="1:12" ht="13.5" thickBot="1" x14ac:dyDescent="0.25"/>
    <row r="6" spans="1:12" ht="18" customHeight="1" x14ac:dyDescent="0.2">
      <c r="A6" s="17">
        <v>21</v>
      </c>
      <c r="B6" s="37" t="s">
        <v>52</v>
      </c>
      <c r="C6" s="37">
        <v>2006</v>
      </c>
      <c r="D6" s="36" t="s">
        <v>3</v>
      </c>
      <c r="E6" s="58">
        <v>2.2337962962962961E-4</v>
      </c>
      <c r="F6" s="59">
        <f>IF(E6&lt;&gt;"",+RANK(E6,E$6:E$10,1),"")</f>
        <v>2</v>
      </c>
      <c r="G6" s="58">
        <f>IF(F6&lt;&gt;"",E6-MIN($E$6:$E$10),"")</f>
        <v>9.2592592592592303E-6</v>
      </c>
      <c r="H6" s="58">
        <f>SUM(J6,-G6)</f>
        <v>1.5497685185185187E-3</v>
      </c>
      <c r="I6" s="59">
        <f>IF(H6&lt;&gt;"",+RANK(H6,H$6:H$10,1),"")</f>
        <v>1</v>
      </c>
      <c r="J6" s="58">
        <v>1.5590277777777779E-3</v>
      </c>
      <c r="K6" s="28">
        <f>IF(J6&lt;&gt;"",+RANK(J6,J$6:J$492,1),"")</f>
        <v>1</v>
      </c>
    </row>
    <row r="7" spans="1:12" ht="18" customHeight="1" x14ac:dyDescent="0.2">
      <c r="A7" s="20">
        <v>20</v>
      </c>
      <c r="B7" s="8" t="s">
        <v>117</v>
      </c>
      <c r="C7" s="8">
        <v>2006</v>
      </c>
      <c r="D7" s="9" t="s">
        <v>118</v>
      </c>
      <c r="E7" s="56">
        <v>2.1412037037037038E-4</v>
      </c>
      <c r="F7" s="57">
        <f>IF(E7&lt;&gt;"",+RANK(E7,E$6:E$10,1),"")</f>
        <v>1</v>
      </c>
      <c r="G7" s="56">
        <f>IF(F7&lt;&gt;"",E7-MIN($E$6:$E$10),"")</f>
        <v>0</v>
      </c>
      <c r="H7" s="56">
        <f>SUM(J7,-G7)</f>
        <v>1.6087962962962963E-3</v>
      </c>
      <c r="I7" s="57">
        <f>IF(H7&lt;&gt;"",+RANK(H7,H$6:H$10,1),"")</f>
        <v>2</v>
      </c>
      <c r="J7" s="56">
        <v>1.6087962962962963E-3</v>
      </c>
      <c r="K7" s="29">
        <f>IF(J7&lt;&gt;"",+RANK(J7,J$6:J$492,1),"")</f>
        <v>2</v>
      </c>
    </row>
    <row r="8" spans="1:12" ht="18" customHeight="1" x14ac:dyDescent="0.2">
      <c r="A8" s="20">
        <v>23</v>
      </c>
      <c r="B8" s="10" t="s">
        <v>50</v>
      </c>
      <c r="C8" s="11">
        <v>2006</v>
      </c>
      <c r="D8" s="11" t="s">
        <v>113</v>
      </c>
      <c r="E8" s="56">
        <v>2.5231481481481481E-4</v>
      </c>
      <c r="F8" s="57">
        <f>IF(E8&lt;&gt;"",+RANK(E8,E$6:E$10,1),"")</f>
        <v>4</v>
      </c>
      <c r="G8" s="56">
        <f>IF(F8&lt;&gt;"",E8-MIN($E$6:$E$10),"")</f>
        <v>3.819444444444443E-5</v>
      </c>
      <c r="H8" s="56">
        <f>SUM(J8,-G8)</f>
        <v>1.6192129629629631E-3</v>
      </c>
      <c r="I8" s="57">
        <f>IF(H8&lt;&gt;"",+RANK(H8,H$6:H$10,1),"")</f>
        <v>4</v>
      </c>
      <c r="J8" s="56">
        <v>1.6574074074074076E-3</v>
      </c>
      <c r="K8" s="29">
        <f>IF(J8&lt;&gt;"",+RANK(J8,J$6:J$492,1),"")</f>
        <v>3</v>
      </c>
    </row>
    <row r="9" spans="1:12" ht="18" customHeight="1" x14ac:dyDescent="0.2">
      <c r="A9" s="20">
        <v>24</v>
      </c>
      <c r="B9" s="10" t="s">
        <v>51</v>
      </c>
      <c r="C9" s="10">
        <v>2006</v>
      </c>
      <c r="D9" s="11" t="s">
        <v>53</v>
      </c>
      <c r="E9" s="56">
        <v>3.3680555555555563E-4</v>
      </c>
      <c r="F9" s="57">
        <f>IF(E9&lt;&gt;"",+RANK(E9,E$6:E$10,1),"")</f>
        <v>5</v>
      </c>
      <c r="G9" s="56">
        <f>IF(F9&lt;&gt;"",E9-MIN($E$6:$E$10),"")</f>
        <v>1.2268518518518526E-4</v>
      </c>
      <c r="H9" s="56">
        <f>SUM(J9,-G9)</f>
        <v>1.6168981481481479E-3</v>
      </c>
      <c r="I9" s="57">
        <f>IF(H9&lt;&gt;"",+RANK(H9,H$6:H$10,1),"")</f>
        <v>3</v>
      </c>
      <c r="J9" s="56">
        <v>1.7395833333333332E-3</v>
      </c>
      <c r="K9" s="29">
        <f>IF(J9&lt;&gt;"",+RANK(J9,J$6:J$492,1),"")</f>
        <v>4</v>
      </c>
    </row>
    <row r="10" spans="1:12" ht="18" customHeight="1" thickBot="1" x14ac:dyDescent="0.25">
      <c r="A10" s="21">
        <v>22</v>
      </c>
      <c r="B10" s="24" t="s">
        <v>119</v>
      </c>
      <c r="C10" s="24">
        <v>2006</v>
      </c>
      <c r="D10" s="23" t="s">
        <v>32</v>
      </c>
      <c r="E10" s="60">
        <v>2.4305555555555552E-4</v>
      </c>
      <c r="F10" s="61">
        <f>IF(E10&lt;&gt;"",+RANK(E10,E$6:E$10,1),"")</f>
        <v>3</v>
      </c>
      <c r="G10" s="60">
        <f>IF(F10&lt;&gt;"",E10-MIN($E$6:$E$10),"")</f>
        <v>2.8935185185185146E-5</v>
      </c>
      <c r="H10" s="60">
        <f>SUM(J10,-G10)</f>
        <v>1.730324074074074E-3</v>
      </c>
      <c r="I10" s="61">
        <f>IF(H10&lt;&gt;"",+RANK(H10,H$6:H$10,1),"")</f>
        <v>5</v>
      </c>
      <c r="J10" s="60">
        <v>1.7592592592592592E-3</v>
      </c>
      <c r="K10" s="30">
        <f>IF(J10&lt;&gt;"",+RANK(J10,J$6:J$492,1),"")</f>
        <v>5</v>
      </c>
    </row>
  </sheetData>
  <sortState ref="A6:K10">
    <sortCondition ref="K6:K10"/>
  </sortState>
  <mergeCells count="12">
    <mergeCell ref="J1:K1"/>
    <mergeCell ref="C3:C4"/>
    <mergeCell ref="F3:F4"/>
    <mergeCell ref="G3:G4"/>
    <mergeCell ref="H3:H4"/>
    <mergeCell ref="I3:I4"/>
    <mergeCell ref="J3:J4"/>
    <mergeCell ref="A3:A4"/>
    <mergeCell ref="B3:B4"/>
    <mergeCell ref="D3:D4"/>
    <mergeCell ref="E3:E4"/>
    <mergeCell ref="K3:K4"/>
  </mergeCells>
  <pageMargins left="0.7" right="0.7" top="0.78740157499999996" bottom="0.78740157499999996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1"/>
  <sheetViews>
    <sheetView workbookViewId="0">
      <selection activeCell="A7" sqref="A7:K11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122</v>
      </c>
      <c r="B1" s="27"/>
      <c r="C1" s="27"/>
      <c r="D1" s="12"/>
      <c r="E1" s="12"/>
      <c r="F1" s="12"/>
      <c r="G1" s="12"/>
      <c r="H1" s="12"/>
      <c r="I1" s="12"/>
      <c r="J1" s="65" t="s">
        <v>37</v>
      </c>
      <c r="K1" s="65"/>
      <c r="L1" s="16"/>
    </row>
    <row r="2" spans="1:12" ht="13.5" thickBot="1" x14ac:dyDescent="0.25"/>
    <row r="3" spans="1:12" s="13" customFormat="1" ht="13.5" customHeight="1" thickBot="1" x14ac:dyDescent="0.25">
      <c r="A3" s="76" t="s">
        <v>4</v>
      </c>
      <c r="B3" s="74" t="s">
        <v>1</v>
      </c>
      <c r="C3" s="74" t="s">
        <v>20</v>
      </c>
      <c r="D3" s="74" t="s">
        <v>2</v>
      </c>
      <c r="E3" s="66" t="s">
        <v>13</v>
      </c>
      <c r="F3" s="68" t="s">
        <v>5</v>
      </c>
      <c r="G3" s="66" t="s">
        <v>9</v>
      </c>
      <c r="H3" s="66" t="s">
        <v>44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7"/>
      <c r="B4" s="75"/>
      <c r="C4" s="75"/>
      <c r="D4" s="75"/>
      <c r="E4" s="67"/>
      <c r="F4" s="69"/>
      <c r="G4" s="67"/>
      <c r="H4" s="67"/>
      <c r="I4" s="69"/>
      <c r="J4" s="71"/>
      <c r="K4" s="73"/>
    </row>
    <row r="5" spans="1:12" ht="13.5" thickBot="1" x14ac:dyDescent="0.25"/>
    <row r="6" spans="1:12" ht="18" customHeight="1" x14ac:dyDescent="0.2">
      <c r="A6" s="17">
        <v>14</v>
      </c>
      <c r="B6" s="26" t="s">
        <v>114</v>
      </c>
      <c r="C6" s="26">
        <v>2006</v>
      </c>
      <c r="D6" s="25" t="s">
        <v>11</v>
      </c>
      <c r="E6" s="58">
        <v>1.7939814814814817E-4</v>
      </c>
      <c r="F6" s="59">
        <f t="shared" ref="F6:F11" si="0">IF(E6&lt;&gt;"",+RANK(E6,E$6:E$11,1),"")</f>
        <v>1</v>
      </c>
      <c r="G6" s="58">
        <f t="shared" ref="G6:G11" si="1">IF(F6&lt;&gt;"",E6-MIN($E$6:$E$11),"")</f>
        <v>0</v>
      </c>
      <c r="H6" s="58">
        <f>SUM(J6,-G6)</f>
        <v>1.6319444444444445E-3</v>
      </c>
      <c r="I6" s="59">
        <f t="shared" ref="I6:I11" si="2">IF(H6&lt;&gt;"",+RANK(H6,H$6:H$11,1),"")</f>
        <v>1</v>
      </c>
      <c r="J6" s="58">
        <v>1.6319444444444445E-3</v>
      </c>
      <c r="K6" s="28">
        <f t="shared" ref="K6:K11" si="3">IF(J6&lt;&gt;"",+RANK(J6,J$6:J$493,1),"")</f>
        <v>1</v>
      </c>
    </row>
    <row r="7" spans="1:12" ht="18" customHeight="1" x14ac:dyDescent="0.2">
      <c r="A7" s="20">
        <v>17</v>
      </c>
      <c r="B7" s="8" t="s">
        <v>120</v>
      </c>
      <c r="C7" s="8">
        <v>2006</v>
      </c>
      <c r="D7" s="9" t="s">
        <v>47</v>
      </c>
      <c r="E7" s="56">
        <v>2.7662037037037038E-4</v>
      </c>
      <c r="F7" s="57">
        <f>IF(E7&lt;&gt;"",+RANK(E7,E$6:E$11,1),"")</f>
        <v>4</v>
      </c>
      <c r="G7" s="56">
        <f>IF(F7&lt;&gt;"",E7-MIN($E$6:$E$11),"")</f>
        <v>9.7222222222222203E-5</v>
      </c>
      <c r="H7" s="56">
        <f>SUM(J7,-G7)</f>
        <v>1.6759259259259258E-3</v>
      </c>
      <c r="I7" s="57">
        <f>IF(H7&lt;&gt;"",+RANK(H7,H$6:H$11,1),"")</f>
        <v>2</v>
      </c>
      <c r="J7" s="56">
        <v>1.773148148148148E-3</v>
      </c>
      <c r="K7" s="29">
        <f>IF(J7&lt;&gt;"",+RANK(J7,J$6:J$493,1),"")</f>
        <v>2</v>
      </c>
    </row>
    <row r="8" spans="1:12" ht="18" customHeight="1" x14ac:dyDescent="0.2">
      <c r="A8" s="20">
        <v>15</v>
      </c>
      <c r="B8" s="10" t="s">
        <v>121</v>
      </c>
      <c r="C8" s="10">
        <v>2006</v>
      </c>
      <c r="D8" s="11" t="s">
        <v>3</v>
      </c>
      <c r="E8" s="56">
        <v>2.3611111111111109E-4</v>
      </c>
      <c r="F8" s="57">
        <f>IF(E8&lt;&gt;"",+RANK(E8,E$6:E$11,1),"")</f>
        <v>2</v>
      </c>
      <c r="G8" s="56">
        <f>IF(F8&lt;&gt;"",E8-MIN($E$6:$E$11),"")</f>
        <v>5.6712962962962918E-5</v>
      </c>
      <c r="H8" s="56">
        <f>SUM(J8,-G8)</f>
        <v>1.8333333333333333E-3</v>
      </c>
      <c r="I8" s="57">
        <f>IF(H8&lt;&gt;"",+RANK(H8,H$6:H$11,1),"")</f>
        <v>4</v>
      </c>
      <c r="J8" s="56">
        <v>1.8900462962962961E-3</v>
      </c>
      <c r="K8" s="29">
        <f>IF(J8&lt;&gt;"",+RANK(J8,J$6:J$493,1),"")</f>
        <v>3</v>
      </c>
    </row>
    <row r="9" spans="1:12" ht="18" customHeight="1" x14ac:dyDescent="0.2">
      <c r="A9" s="20">
        <v>18</v>
      </c>
      <c r="B9" s="10" t="s">
        <v>34</v>
      </c>
      <c r="C9" s="10">
        <v>2006</v>
      </c>
      <c r="D9" s="11" t="s">
        <v>31</v>
      </c>
      <c r="E9" s="56">
        <v>2.8125000000000003E-4</v>
      </c>
      <c r="F9" s="57">
        <f>IF(E9&lt;&gt;"",+RANK(E9,E$6:E$11,1),"")</f>
        <v>5</v>
      </c>
      <c r="G9" s="56">
        <f>IF(F9&lt;&gt;"",E9-MIN($E$6:$E$11),"")</f>
        <v>1.0185185185185186E-4</v>
      </c>
      <c r="H9" s="56">
        <f>SUM(J9,-G9)</f>
        <v>1.8009259259259259E-3</v>
      </c>
      <c r="I9" s="57">
        <f>IF(H9&lt;&gt;"",+RANK(H9,H$6:H$11,1),"")</f>
        <v>3</v>
      </c>
      <c r="J9" s="56">
        <v>1.9027777777777778E-3</v>
      </c>
      <c r="K9" s="29">
        <f>IF(J9&lt;&gt;"",+RANK(J9,J$6:J$493,1),"")</f>
        <v>4</v>
      </c>
    </row>
    <row r="10" spans="1:12" ht="18" customHeight="1" x14ac:dyDescent="0.2">
      <c r="A10" s="20">
        <v>19</v>
      </c>
      <c r="B10" s="10" t="s">
        <v>116</v>
      </c>
      <c r="C10" s="10">
        <v>2006</v>
      </c>
      <c r="D10" s="11" t="s">
        <v>3</v>
      </c>
      <c r="E10" s="56">
        <v>3.6226851851851855E-4</v>
      </c>
      <c r="F10" s="57">
        <f>IF(E10&lt;&gt;"",+RANK(E10,E$6:E$11,1),"")</f>
        <v>6</v>
      </c>
      <c r="G10" s="56">
        <f>IF(F10&lt;&gt;"",E10-MIN($E$6:$E$11),"")</f>
        <v>1.8287037037037038E-4</v>
      </c>
      <c r="H10" s="56">
        <f>SUM(J10,-G10)</f>
        <v>2.1215277777777777E-3</v>
      </c>
      <c r="I10" s="57">
        <f>IF(H10&lt;&gt;"",+RANK(H10,H$6:H$11,1),"")</f>
        <v>5</v>
      </c>
      <c r="J10" s="56">
        <v>2.3043981481481483E-3</v>
      </c>
      <c r="K10" s="29">
        <f>IF(J10&lt;&gt;"",+RANK(J10,J$6:J$493,1),"")</f>
        <v>5</v>
      </c>
    </row>
    <row r="11" spans="1:12" ht="18" customHeight="1" thickBot="1" x14ac:dyDescent="0.25">
      <c r="A11" s="21">
        <v>16</v>
      </c>
      <c r="B11" s="23" t="s">
        <v>115</v>
      </c>
      <c r="C11" s="23">
        <v>2006</v>
      </c>
      <c r="D11" s="35" t="s">
        <v>3</v>
      </c>
      <c r="E11" s="60">
        <v>2.7314814814814818E-4</v>
      </c>
      <c r="F11" s="61">
        <f>IF(E11&lt;&gt;"",+RANK(E11,E$6:E$11,1),"")</f>
        <v>3</v>
      </c>
      <c r="G11" s="60">
        <f>IF(F11&lt;&gt;"",E11-MIN($E$6:$E$11),"")</f>
        <v>9.3750000000000002E-5</v>
      </c>
      <c r="H11" s="60">
        <f>SUM(J11,-G11)</f>
        <v>2.2384259259259258E-3</v>
      </c>
      <c r="I11" s="61">
        <f>IF(H11&lt;&gt;"",+RANK(H11,H$6:H$11,1),"")</f>
        <v>6</v>
      </c>
      <c r="J11" s="60">
        <v>2.3321759259259259E-3</v>
      </c>
      <c r="K11" s="30">
        <f>IF(J11&lt;&gt;"",+RANK(J11,J$6:J$493,1),"")</f>
        <v>6</v>
      </c>
    </row>
  </sheetData>
  <sortState ref="A7:K11">
    <sortCondition ref="K7:K11"/>
  </sortState>
  <mergeCells count="12">
    <mergeCell ref="I3:I4"/>
    <mergeCell ref="J3:J4"/>
    <mergeCell ref="K3:K4"/>
    <mergeCell ref="J1:K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12"/>
  <sheetViews>
    <sheetView workbookViewId="0">
      <selection activeCell="Q17" sqref="Q17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122</v>
      </c>
      <c r="B1" s="27"/>
      <c r="C1" s="27"/>
      <c r="D1" s="12"/>
      <c r="E1" s="12"/>
      <c r="F1" s="12"/>
      <c r="G1" s="12"/>
      <c r="H1" s="12"/>
      <c r="I1" s="12"/>
      <c r="J1" s="65" t="s">
        <v>43</v>
      </c>
      <c r="K1" s="65"/>
      <c r="L1" s="16"/>
    </row>
    <row r="2" spans="1:12" ht="13.5" thickBot="1" x14ac:dyDescent="0.25"/>
    <row r="3" spans="1:12" s="13" customFormat="1" ht="13.5" customHeight="1" thickBot="1" x14ac:dyDescent="0.25">
      <c r="A3" s="76" t="s">
        <v>4</v>
      </c>
      <c r="B3" s="74" t="s">
        <v>1</v>
      </c>
      <c r="C3" s="74" t="s">
        <v>20</v>
      </c>
      <c r="D3" s="74" t="s">
        <v>2</v>
      </c>
      <c r="E3" s="66" t="s">
        <v>13</v>
      </c>
      <c r="F3" s="68" t="s">
        <v>5</v>
      </c>
      <c r="G3" s="66" t="s">
        <v>9</v>
      </c>
      <c r="H3" s="66" t="s">
        <v>44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7"/>
      <c r="B4" s="75"/>
      <c r="C4" s="75"/>
      <c r="D4" s="75"/>
      <c r="E4" s="67"/>
      <c r="F4" s="69"/>
      <c r="G4" s="67"/>
      <c r="H4" s="67"/>
      <c r="I4" s="69"/>
      <c r="J4" s="71"/>
      <c r="K4" s="73"/>
    </row>
    <row r="5" spans="1:12" ht="13.5" thickBot="1" x14ac:dyDescent="0.25"/>
    <row r="6" spans="1:12" ht="18" customHeight="1" x14ac:dyDescent="0.2">
      <c r="A6" s="17">
        <v>11</v>
      </c>
      <c r="B6" s="26" t="s">
        <v>105</v>
      </c>
      <c r="C6" s="26">
        <v>2007</v>
      </c>
      <c r="D6" s="25" t="s">
        <v>106</v>
      </c>
      <c r="E6" s="58">
        <v>2.7662037037037038E-4</v>
      </c>
      <c r="F6" s="59">
        <f>IF(E6&lt;&gt;"",+RANK(E6,E$6:E$12,1),"")</f>
        <v>5</v>
      </c>
      <c r="G6" s="58">
        <f>IF(F6&lt;&gt;"",E6-MIN($E$6:$E$12),"")</f>
        <v>3.7037037037037057E-5</v>
      </c>
      <c r="H6" s="63">
        <f>SUM(J6,-G6)</f>
        <v>1.6516203703703706E-3</v>
      </c>
      <c r="I6" s="59">
        <f>IF(H6&lt;&gt;"",+RANK(H6,H$6:H$12,1),"")</f>
        <v>1</v>
      </c>
      <c r="J6" s="58">
        <v>1.6886574074074076E-3</v>
      </c>
      <c r="K6" s="28">
        <f>IF(J6&lt;&gt;"",+RANK(J6,J$6:J$494,1),"")</f>
        <v>1</v>
      </c>
    </row>
    <row r="7" spans="1:12" ht="18" customHeight="1" x14ac:dyDescent="0.2">
      <c r="A7" s="20">
        <v>10</v>
      </c>
      <c r="B7" s="10" t="s">
        <v>110</v>
      </c>
      <c r="C7" s="11">
        <v>2007</v>
      </c>
      <c r="D7" s="11" t="s">
        <v>96</v>
      </c>
      <c r="E7" s="56">
        <v>2.6851851851851852E-4</v>
      </c>
      <c r="F7" s="57">
        <f>IF(E7&lt;&gt;"",+RANK(E7,E$6:E$12,1),"")</f>
        <v>4</v>
      </c>
      <c r="G7" s="56">
        <f>IF(F7&lt;&gt;"",E7-MIN($E$6:$E$12),"")</f>
        <v>2.89351851851852E-5</v>
      </c>
      <c r="H7" s="62">
        <f>SUM(J7,-G7)</f>
        <v>1.6886574074074074E-3</v>
      </c>
      <c r="I7" s="57">
        <f>IF(H7&lt;&gt;"",+RANK(H7,H$6:H$12,1),"")</f>
        <v>2</v>
      </c>
      <c r="J7" s="56">
        <v>1.7175925925925926E-3</v>
      </c>
      <c r="K7" s="29">
        <f>IF(J7&lt;&gt;"",+RANK(J7,J$6:J$494,1),"")</f>
        <v>2</v>
      </c>
    </row>
    <row r="8" spans="1:12" ht="18" customHeight="1" x14ac:dyDescent="0.2">
      <c r="A8" s="20">
        <v>7</v>
      </c>
      <c r="B8" s="10" t="s">
        <v>104</v>
      </c>
      <c r="C8" s="10">
        <v>2007</v>
      </c>
      <c r="D8" s="11" t="s">
        <v>3</v>
      </c>
      <c r="E8" s="56">
        <v>2.3958333333333332E-4</v>
      </c>
      <c r="F8" s="57">
        <f>IF(E8&lt;&gt;"",+RANK(E8,E$6:E$12,1),"")</f>
        <v>1</v>
      </c>
      <c r="G8" s="56">
        <f>IF(F8&lt;&gt;"",E8-MIN($E$6:$E$12),"")</f>
        <v>0</v>
      </c>
      <c r="H8" s="62">
        <f>SUM(J8,-G8)</f>
        <v>1.7835648148148149E-3</v>
      </c>
      <c r="I8" s="57">
        <f>IF(H8&lt;&gt;"",+RANK(H8,H$6:H$12,1),"")</f>
        <v>5</v>
      </c>
      <c r="J8" s="62">
        <v>1.7835648148148149E-3</v>
      </c>
      <c r="K8" s="29">
        <f>IF(J8&lt;&gt;"",+RANK(J8,J$6:J$494,1),"")</f>
        <v>3</v>
      </c>
    </row>
    <row r="9" spans="1:12" ht="18" customHeight="1" x14ac:dyDescent="0.2">
      <c r="A9" s="20">
        <v>12</v>
      </c>
      <c r="B9" s="10" t="s">
        <v>107</v>
      </c>
      <c r="C9" s="10">
        <v>2007</v>
      </c>
      <c r="D9" s="11" t="s">
        <v>3</v>
      </c>
      <c r="E9" s="56">
        <v>2.8125000000000003E-4</v>
      </c>
      <c r="F9" s="57">
        <f>IF(E9&lt;&gt;"",+RANK(E9,E$6:E$12,1),"")</f>
        <v>6</v>
      </c>
      <c r="G9" s="56">
        <f>IF(F9&lt;&gt;"",E9-MIN($E$6:$E$12),"")</f>
        <v>4.1666666666666713E-5</v>
      </c>
      <c r="H9" s="62">
        <f>SUM(J9,-G9)</f>
        <v>1.7719907407407411E-3</v>
      </c>
      <c r="I9" s="57">
        <f>IF(H9&lt;&gt;"",+RANK(H9,H$6:H$12,1),"")</f>
        <v>4</v>
      </c>
      <c r="J9" s="56">
        <v>1.8136574074074077E-3</v>
      </c>
      <c r="K9" s="29">
        <f>IF(J9&lt;&gt;"",+RANK(J9,J$6:J$494,1),"")</f>
        <v>4</v>
      </c>
    </row>
    <row r="10" spans="1:12" ht="18" customHeight="1" x14ac:dyDescent="0.2">
      <c r="A10" s="20">
        <v>8</v>
      </c>
      <c r="B10" s="11" t="s">
        <v>49</v>
      </c>
      <c r="C10" s="11">
        <v>2007</v>
      </c>
      <c r="D10" s="9" t="s">
        <v>3</v>
      </c>
      <c r="E10" s="56">
        <v>2.5810185185185186E-4</v>
      </c>
      <c r="F10" s="57">
        <f>IF(E10&lt;&gt;"",+RANK(E10,E$6:E$12,1),"")</f>
        <v>2</v>
      </c>
      <c r="G10" s="56">
        <f>IF(F10&lt;&gt;"",E10-MIN($E$6:$E$12),"")</f>
        <v>1.8518518518518542E-5</v>
      </c>
      <c r="H10" s="62">
        <f>SUM(J10,-G10)</f>
        <v>1.8321759259259259E-3</v>
      </c>
      <c r="I10" s="57">
        <f>IF(H10&lt;&gt;"",+RANK(H10,H$6:H$12,1),"")</f>
        <v>6</v>
      </c>
      <c r="J10" s="56">
        <v>1.8506944444444445E-3</v>
      </c>
      <c r="K10" s="29">
        <f>IF(J10&lt;&gt;"",+RANK(J10,J$6:J$494,1),"")</f>
        <v>5</v>
      </c>
    </row>
    <row r="11" spans="1:12" ht="18" customHeight="1" x14ac:dyDescent="0.2">
      <c r="A11" s="20">
        <v>13</v>
      </c>
      <c r="B11" s="10" t="s">
        <v>48</v>
      </c>
      <c r="C11" s="10">
        <v>2007</v>
      </c>
      <c r="D11" s="11" t="s">
        <v>3</v>
      </c>
      <c r="E11" s="56">
        <v>3.3333333333333332E-4</v>
      </c>
      <c r="F11" s="57">
        <f>IF(E11&lt;&gt;"",+RANK(E11,E$6:E$12,1),"")</f>
        <v>7</v>
      </c>
      <c r="G11" s="56">
        <f>IF(F11&lt;&gt;"",E11-MIN($E$6:$E$12),"")</f>
        <v>9.3750000000000002E-5</v>
      </c>
      <c r="H11" s="62">
        <f>SUM(J11,-G11)</f>
        <v>1.7581018518518516E-3</v>
      </c>
      <c r="I11" s="57">
        <f>IF(H11&lt;&gt;"",+RANK(H11,H$6:H$12,1),"")</f>
        <v>3</v>
      </c>
      <c r="J11" s="56">
        <v>1.8518518518518517E-3</v>
      </c>
      <c r="K11" s="29">
        <f>IF(J11&lt;&gt;"",+RANK(J11,J$6:J$494,1),"")</f>
        <v>6</v>
      </c>
    </row>
    <row r="12" spans="1:12" ht="18" customHeight="1" thickBot="1" x14ac:dyDescent="0.25">
      <c r="A12" s="21">
        <v>9</v>
      </c>
      <c r="B12" s="34" t="s">
        <v>111</v>
      </c>
      <c r="C12" s="34">
        <v>2007</v>
      </c>
      <c r="D12" s="35" t="s">
        <v>3</v>
      </c>
      <c r="E12" s="60">
        <v>2.5925925925925926E-4</v>
      </c>
      <c r="F12" s="61">
        <f>IF(E12&lt;&gt;"",+RANK(E12,E$6:E$12,1),"")</f>
        <v>3</v>
      </c>
      <c r="G12" s="60">
        <f>IF(F12&lt;&gt;"",E12-MIN($E$6:$E$12),"")</f>
        <v>1.9675925925925942E-5</v>
      </c>
      <c r="H12" s="64">
        <f>SUM(J12,-G12)</f>
        <v>2.0104166666666664E-3</v>
      </c>
      <c r="I12" s="61">
        <f>IF(H12&lt;&gt;"",+RANK(H12,H$6:H$12,1),"")</f>
        <v>7</v>
      </c>
      <c r="J12" s="60">
        <v>2.0300925925925925E-3</v>
      </c>
      <c r="K12" s="30">
        <f>IF(J12&lt;&gt;"",+RANK(J12,J$6:J$494,1),"")</f>
        <v>7</v>
      </c>
    </row>
  </sheetData>
  <sortState ref="A6:K12">
    <sortCondition ref="K6:K12"/>
  </sortState>
  <mergeCells count="12">
    <mergeCell ref="I3:I4"/>
    <mergeCell ref="J3:J4"/>
    <mergeCell ref="K3:K4"/>
    <mergeCell ref="J1:K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1"/>
  <sheetViews>
    <sheetView workbookViewId="0">
      <selection activeCell="P16" sqref="P16"/>
    </sheetView>
  </sheetViews>
  <sheetFormatPr defaultRowHeight="12.75" x14ac:dyDescent="0.2"/>
  <cols>
    <col min="1" max="1" width="9.140625" customWidth="1"/>
    <col min="2" max="2" width="25.5703125" customWidth="1"/>
    <col min="3" max="3" width="10.7109375" customWidth="1"/>
    <col min="4" max="4" width="23.28515625" customWidth="1"/>
    <col min="5" max="5" width="9.140625" customWidth="1"/>
    <col min="6" max="6" width="8.28515625" customWidth="1"/>
    <col min="7" max="7" width="9.28515625" customWidth="1"/>
    <col min="8" max="8" width="9.7109375" customWidth="1"/>
    <col min="9" max="9" width="8.28515625" customWidth="1"/>
    <col min="10" max="10" width="8.85546875" customWidth="1"/>
    <col min="11" max="12" width="9.7109375" customWidth="1"/>
  </cols>
  <sheetData>
    <row r="1" spans="1:12" ht="26.25" x14ac:dyDescent="0.4">
      <c r="A1" s="27" t="s">
        <v>122</v>
      </c>
      <c r="B1" s="27"/>
      <c r="C1" s="27"/>
      <c r="D1" s="12"/>
      <c r="E1" s="12"/>
      <c r="F1" s="12"/>
      <c r="G1" s="12"/>
      <c r="H1" s="12"/>
      <c r="I1" s="12"/>
      <c r="J1" s="65" t="s">
        <v>42</v>
      </c>
      <c r="K1" s="65"/>
      <c r="L1" s="16"/>
    </row>
    <row r="2" spans="1:12" ht="13.5" thickBot="1" x14ac:dyDescent="0.25"/>
    <row r="3" spans="1:12" s="13" customFormat="1" ht="13.5" customHeight="1" thickBot="1" x14ac:dyDescent="0.25">
      <c r="A3" s="76" t="s">
        <v>4</v>
      </c>
      <c r="B3" s="74" t="s">
        <v>1</v>
      </c>
      <c r="C3" s="74" t="s">
        <v>20</v>
      </c>
      <c r="D3" s="74" t="s">
        <v>2</v>
      </c>
      <c r="E3" s="66" t="s">
        <v>13</v>
      </c>
      <c r="F3" s="68" t="s">
        <v>5</v>
      </c>
      <c r="G3" s="66" t="s">
        <v>9</v>
      </c>
      <c r="H3" s="66" t="s">
        <v>44</v>
      </c>
      <c r="I3" s="68" t="s">
        <v>5</v>
      </c>
      <c r="J3" s="70" t="s">
        <v>10</v>
      </c>
      <c r="K3" s="72" t="s">
        <v>6</v>
      </c>
    </row>
    <row r="4" spans="1:12" s="13" customFormat="1" ht="18.75" customHeight="1" thickBot="1" x14ac:dyDescent="0.25">
      <c r="A4" s="77"/>
      <c r="B4" s="75"/>
      <c r="C4" s="75"/>
      <c r="D4" s="75"/>
      <c r="E4" s="67"/>
      <c r="F4" s="69"/>
      <c r="G4" s="67"/>
      <c r="H4" s="67"/>
      <c r="I4" s="69"/>
      <c r="J4" s="71"/>
      <c r="K4" s="73"/>
    </row>
    <row r="5" spans="1:12" ht="13.5" thickBot="1" x14ac:dyDescent="0.25"/>
    <row r="6" spans="1:12" ht="18" customHeight="1" x14ac:dyDescent="0.2">
      <c r="A6" s="17">
        <v>3</v>
      </c>
      <c r="B6" s="26" t="s">
        <v>45</v>
      </c>
      <c r="C6" s="26">
        <v>2008</v>
      </c>
      <c r="D6" s="25" t="s">
        <v>47</v>
      </c>
      <c r="E6" s="58">
        <v>2.7662037037037038E-4</v>
      </c>
      <c r="F6" s="59">
        <f>IF(E6&lt;&gt;"",+RANK(E6,E$6:E$11,1),"")</f>
        <v>3</v>
      </c>
      <c r="G6" s="58">
        <f>IF(F6&lt;&gt;"",E6-MIN($E$6:$E$11),"")</f>
        <v>2.4305555555555571E-5</v>
      </c>
      <c r="H6" s="58">
        <f>SUM(J6,-G6)</f>
        <v>1.6180555555555555E-3</v>
      </c>
      <c r="I6" s="59">
        <f>IF(H6&lt;&gt;"",+RANK(H6,H$6:H$11,1),"")</f>
        <v>1</v>
      </c>
      <c r="J6" s="58">
        <v>1.6423611111111111E-3</v>
      </c>
      <c r="K6" s="28">
        <f>IF(J6&lt;&gt;"",+RANK(J6,J$6:J$493,1),"")</f>
        <v>1</v>
      </c>
    </row>
    <row r="7" spans="1:12" ht="18" customHeight="1" x14ac:dyDescent="0.2">
      <c r="A7" s="20">
        <v>1</v>
      </c>
      <c r="B7" s="10" t="s">
        <v>103</v>
      </c>
      <c r="C7" s="10">
        <v>2007</v>
      </c>
      <c r="D7" s="11" t="s">
        <v>3</v>
      </c>
      <c r="E7" s="56">
        <v>2.5231481481481481E-4</v>
      </c>
      <c r="F7" s="57">
        <f>IF(E7&lt;&gt;"",+RANK(E7,E$6:E$11,1),"")</f>
        <v>1</v>
      </c>
      <c r="G7" s="56">
        <f>IF(F7&lt;&gt;"",E7-MIN($E$6:$E$11),"")</f>
        <v>0</v>
      </c>
      <c r="H7" s="56">
        <f>SUM(J7,-G7)</f>
        <v>1.7453703703703702E-3</v>
      </c>
      <c r="I7" s="57">
        <f>IF(H7&lt;&gt;"",+RANK(H7,H$6:H$11,1),"")</f>
        <v>2</v>
      </c>
      <c r="J7" s="56">
        <v>1.7453703703703702E-3</v>
      </c>
      <c r="K7" s="29">
        <f>IF(J7&lt;&gt;"",+RANK(J7,J$6:J$493,1),"")</f>
        <v>2</v>
      </c>
    </row>
    <row r="8" spans="1:12" ht="18" customHeight="1" x14ac:dyDescent="0.2">
      <c r="A8" s="20">
        <v>2</v>
      </c>
      <c r="B8" s="8" t="s">
        <v>102</v>
      </c>
      <c r="C8" s="8">
        <v>2007</v>
      </c>
      <c r="D8" s="9" t="s">
        <v>3</v>
      </c>
      <c r="E8" s="56">
        <v>2.7546296296296298E-4</v>
      </c>
      <c r="F8" s="57">
        <f>IF(E8&lt;&gt;"",+RANK(E8,E$6:E$11,1),"")</f>
        <v>2</v>
      </c>
      <c r="G8" s="56">
        <f>IF(F8&lt;&gt;"",E8-MIN($E$6:$E$11),"")</f>
        <v>2.3148148148148171E-5</v>
      </c>
      <c r="H8" s="56">
        <f>SUM(J8,-G8)</f>
        <v>1.931712962962963E-3</v>
      </c>
      <c r="I8" s="57">
        <f>IF(H8&lt;&gt;"",+RANK(H8,H$6:H$11,1),"")</f>
        <v>3</v>
      </c>
      <c r="J8" s="56">
        <v>1.9548611111111112E-3</v>
      </c>
      <c r="K8" s="29">
        <f>IF(J8&lt;&gt;"",+RANK(J8,J$6:J$493,1),"")</f>
        <v>3</v>
      </c>
    </row>
    <row r="9" spans="1:12" ht="18" customHeight="1" x14ac:dyDescent="0.2">
      <c r="A9" s="20">
        <v>4</v>
      </c>
      <c r="B9" s="10" t="s">
        <v>112</v>
      </c>
      <c r="C9" s="10">
        <v>2007</v>
      </c>
      <c r="D9" s="11" t="s">
        <v>3</v>
      </c>
      <c r="E9" s="56">
        <v>2.7777777777777778E-4</v>
      </c>
      <c r="F9" s="57">
        <f>IF(E9&lt;&gt;"",+RANK(E9,E$6:E$11,1),"")</f>
        <v>4</v>
      </c>
      <c r="G9" s="56">
        <f>IF(F9&lt;&gt;"",E9-MIN($E$6:$E$11),"")</f>
        <v>2.5462962962962972E-5</v>
      </c>
      <c r="H9" s="56">
        <f>SUM(J9,-G9)</f>
        <v>2.0740740740740745E-3</v>
      </c>
      <c r="I9" s="57">
        <f>IF(H9&lt;&gt;"",+RANK(H9,H$6:H$11,1),"")</f>
        <v>4</v>
      </c>
      <c r="J9" s="56">
        <v>2.0995370370370373E-3</v>
      </c>
      <c r="K9" s="29">
        <f>IF(J9&lt;&gt;"",+RANK(J9,J$6:J$493,1),"")</f>
        <v>4</v>
      </c>
    </row>
    <row r="10" spans="1:12" ht="18" customHeight="1" x14ac:dyDescent="0.2">
      <c r="A10" s="20">
        <v>5</v>
      </c>
      <c r="B10" s="11" t="s">
        <v>109</v>
      </c>
      <c r="C10" s="11">
        <v>2007</v>
      </c>
      <c r="D10" s="9" t="s">
        <v>11</v>
      </c>
      <c r="E10" s="56">
        <v>3.0555555555555555E-4</v>
      </c>
      <c r="F10" s="57">
        <f>IF(E10&lt;&gt;"",+RANK(E10,E$6:E$11,1),"")</f>
        <v>5</v>
      </c>
      <c r="G10" s="56">
        <f>IF(F10&lt;&gt;"",E10-MIN($E$6:$E$11),"")</f>
        <v>5.3240740740740744E-5</v>
      </c>
      <c r="H10" s="56">
        <f>SUM(J10,-G10)</f>
        <v>2.1412037037037038E-3</v>
      </c>
      <c r="I10" s="57">
        <f>IF(H10&lt;&gt;"",+RANK(H10,H$6:H$11,1),"")</f>
        <v>5</v>
      </c>
      <c r="J10" s="56">
        <v>2.1944444444444446E-3</v>
      </c>
      <c r="K10" s="29">
        <f>IF(J10&lt;&gt;"",+RANK(J10,J$6:J$493,1),"")</f>
        <v>5</v>
      </c>
    </row>
    <row r="11" spans="1:12" ht="18" customHeight="1" thickBot="1" x14ac:dyDescent="0.25">
      <c r="A11" s="21">
        <v>6</v>
      </c>
      <c r="B11" s="24" t="s">
        <v>46</v>
      </c>
      <c r="C11" s="24">
        <v>2011</v>
      </c>
      <c r="D11" s="23" t="s">
        <v>47</v>
      </c>
      <c r="E11" s="60">
        <v>5.6597222222222216E-4</v>
      </c>
      <c r="F11" s="61">
        <f>IF(E11&lt;&gt;"",+RANK(E11,E$6:E$11,1),"")</f>
        <v>6</v>
      </c>
      <c r="G11" s="60">
        <f>IF(F11&lt;&gt;"",E11-MIN($E$6:$E$11),"")</f>
        <v>3.1365740740740735E-4</v>
      </c>
      <c r="H11" s="60">
        <f>SUM(J11,-G11)</f>
        <v>2.2303240740740738E-3</v>
      </c>
      <c r="I11" s="61">
        <f>IF(H11&lt;&gt;"",+RANK(H11,H$6:H$11,1),"")</f>
        <v>6</v>
      </c>
      <c r="J11" s="60">
        <v>2.5439814814814813E-3</v>
      </c>
      <c r="K11" s="30">
        <f>IF(J11&lt;&gt;"",+RANK(J11,J$6:J$493,1),"")</f>
        <v>6</v>
      </c>
    </row>
  </sheetData>
  <sortState ref="A6:K11">
    <sortCondition ref="K6:K11"/>
  </sortState>
  <mergeCells count="12">
    <mergeCell ref="I3:I4"/>
    <mergeCell ref="J3:J4"/>
    <mergeCell ref="K3:K4"/>
    <mergeCell ref="J1:K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1"/>
  <sheetViews>
    <sheetView zoomScaleNormal="100" workbookViewId="0">
      <selection sqref="A1:XFD1048576"/>
    </sheetView>
  </sheetViews>
  <sheetFormatPr defaultRowHeight="12.75" x14ac:dyDescent="0.2"/>
  <cols>
    <col min="2" max="2" width="9.140625" customWidth="1"/>
    <col min="3" max="3" width="25.5703125" customWidth="1"/>
    <col min="4" max="4" width="10.7109375" customWidth="1"/>
    <col min="5" max="5" width="23.28515625" customWidth="1"/>
    <col min="6" max="6" width="9.140625" customWidth="1"/>
    <col min="7" max="7" width="8.28515625" customWidth="1"/>
    <col min="8" max="8" width="9.28515625" customWidth="1"/>
    <col min="9" max="9" width="9.7109375" customWidth="1"/>
    <col min="10" max="10" width="8.28515625" customWidth="1"/>
    <col min="11" max="11" width="8.85546875" customWidth="1"/>
    <col min="12" max="13" width="9.7109375" customWidth="1"/>
  </cols>
  <sheetData>
    <row r="1" spans="1:13" ht="26.25" x14ac:dyDescent="0.4">
      <c r="A1" s="27" t="s">
        <v>41</v>
      </c>
      <c r="B1" s="27"/>
      <c r="C1" s="27"/>
      <c r="D1" s="27"/>
      <c r="E1" s="12"/>
      <c r="F1" s="12"/>
      <c r="G1" s="12"/>
      <c r="H1" s="12"/>
      <c r="I1" s="12"/>
      <c r="J1" s="65"/>
      <c r="K1" s="65"/>
      <c r="L1" s="65"/>
      <c r="M1" s="16"/>
    </row>
    <row r="2" spans="1:13" ht="13.5" thickBot="1" x14ac:dyDescent="0.25"/>
    <row r="3" spans="1:13" s="13" customFormat="1" ht="13.5" customHeight="1" x14ac:dyDescent="0.2">
      <c r="A3" s="87" t="s">
        <v>0</v>
      </c>
      <c r="B3" s="89" t="s">
        <v>4</v>
      </c>
      <c r="C3" s="89" t="s">
        <v>1</v>
      </c>
      <c r="D3" s="89" t="s">
        <v>20</v>
      </c>
      <c r="E3" s="78" t="s">
        <v>2</v>
      </c>
      <c r="F3" s="83" t="s">
        <v>8</v>
      </c>
      <c r="G3" s="81" t="s">
        <v>5</v>
      </c>
      <c r="H3" s="91" t="s">
        <v>9</v>
      </c>
      <c r="I3" s="83" t="s">
        <v>72</v>
      </c>
      <c r="J3" s="81" t="s">
        <v>5</v>
      </c>
      <c r="K3" s="83" t="s">
        <v>10</v>
      </c>
      <c r="L3" s="85" t="s">
        <v>6</v>
      </c>
    </row>
    <row r="4" spans="1:13" s="13" customFormat="1" ht="18.75" customHeight="1" thickBot="1" x14ac:dyDescent="0.25">
      <c r="A4" s="88"/>
      <c r="B4" s="90"/>
      <c r="C4" s="90"/>
      <c r="D4" s="90"/>
      <c r="E4" s="79"/>
      <c r="F4" s="84"/>
      <c r="G4" s="82"/>
      <c r="H4" s="92"/>
      <c r="I4" s="84"/>
      <c r="J4" s="82"/>
      <c r="K4" s="84"/>
      <c r="L4" s="86"/>
    </row>
    <row r="5" spans="1:13" ht="13.5" thickBot="1" x14ac:dyDescent="0.25"/>
    <row r="6" spans="1:13" ht="18" customHeight="1" x14ac:dyDescent="0.2">
      <c r="A6" s="17"/>
      <c r="B6" s="18"/>
      <c r="C6" s="26"/>
      <c r="D6" s="26"/>
      <c r="E6" s="25"/>
      <c r="F6" s="31"/>
      <c r="G6" s="19" t="str">
        <f>IF(F6&lt;&gt;"",+RANK(F6,F$6:F$21,1),"")</f>
        <v/>
      </c>
      <c r="H6" s="31" t="str">
        <f>IF(G6&lt;&gt;"",F6-MIN($F$6:$F$31),"")</f>
        <v/>
      </c>
      <c r="I6" s="31"/>
      <c r="J6" s="19" t="str">
        <f>IF(I6&lt;&gt;"",+RANK(I6,I$6:I$21,1),"")</f>
        <v/>
      </c>
      <c r="K6" s="31"/>
      <c r="L6" s="28" t="str">
        <f>IF(K6&lt;&gt;"",+RANK(K6,K$6:K$513,1),"")</f>
        <v/>
      </c>
    </row>
    <row r="7" spans="1:13" ht="18" customHeight="1" x14ac:dyDescent="0.2">
      <c r="A7" s="20"/>
      <c r="B7" s="7"/>
      <c r="C7" s="38"/>
      <c r="D7" s="38"/>
      <c r="E7" s="39"/>
      <c r="F7" s="32"/>
      <c r="G7" s="14" t="str">
        <f>IF(F7&lt;&gt;"",+RANK(F7,F$6:F$21,1),"")</f>
        <v/>
      </c>
      <c r="H7" s="32" t="str">
        <f>IF(G7&lt;&gt;"",F7-MIN($F$6:$F$31),"")</f>
        <v/>
      </c>
      <c r="I7" s="32"/>
      <c r="J7" s="14" t="str">
        <f>IF(I7&lt;&gt;"",+RANK(I7,I$6:I$21,1),"")</f>
        <v/>
      </c>
      <c r="K7" s="32"/>
      <c r="L7" s="29" t="str">
        <f>IF(K7&lt;&gt;"",+RANK(K7,K$6:K$513,1),"")</f>
        <v/>
      </c>
    </row>
    <row r="8" spans="1:13" ht="18" customHeight="1" x14ac:dyDescent="0.2">
      <c r="A8" s="20"/>
      <c r="B8" s="7"/>
      <c r="C8" s="8"/>
      <c r="D8" s="8"/>
      <c r="E8" s="9"/>
      <c r="F8" s="32"/>
      <c r="G8" s="14" t="str">
        <f>IF(F8&lt;&gt;"",+RANK(F8,F$6:F$21,1),"")</f>
        <v/>
      </c>
      <c r="H8" s="32" t="str">
        <f>IF(G8&lt;&gt;"",F8-MIN($F$6:$F$31),"")</f>
        <v/>
      </c>
      <c r="I8" s="32"/>
      <c r="J8" s="14" t="str">
        <f>IF(I8&lt;&gt;"",+RANK(I8,I$6:I$21,1),"")</f>
        <v/>
      </c>
      <c r="K8" s="32"/>
      <c r="L8" s="29" t="str">
        <f>IF(K8&lt;&gt;"",+RANK(K8,K$6:K$513,1),"")</f>
        <v/>
      </c>
    </row>
    <row r="9" spans="1:13" ht="18" customHeight="1" x14ac:dyDescent="0.2">
      <c r="A9" s="20"/>
      <c r="B9" s="7"/>
      <c r="C9" s="38"/>
      <c r="D9" s="38"/>
      <c r="E9" s="39"/>
      <c r="F9" s="32"/>
      <c r="G9" s="14"/>
      <c r="H9" s="32"/>
      <c r="I9" s="32"/>
      <c r="J9" s="14"/>
      <c r="K9" s="32"/>
      <c r="L9" s="29"/>
    </row>
    <row r="10" spans="1:13" ht="18" customHeight="1" x14ac:dyDescent="0.2">
      <c r="A10" s="20"/>
      <c r="B10" s="7"/>
      <c r="C10" s="11"/>
      <c r="D10" s="11"/>
      <c r="E10" s="9"/>
      <c r="F10" s="32"/>
      <c r="G10" s="14"/>
      <c r="H10" s="32"/>
      <c r="I10" s="32"/>
      <c r="J10" s="14"/>
      <c r="K10" s="32"/>
      <c r="L10" s="29"/>
    </row>
    <row r="11" spans="1:13" ht="18" customHeight="1" x14ac:dyDescent="0.2">
      <c r="A11" s="20"/>
      <c r="B11" s="7"/>
      <c r="C11" s="8"/>
      <c r="D11" s="8"/>
      <c r="E11" s="9"/>
      <c r="F11" s="32"/>
      <c r="G11" s="14"/>
      <c r="H11" s="32"/>
      <c r="I11" s="32"/>
      <c r="J11" s="14"/>
      <c r="K11" s="32"/>
      <c r="L11" s="29"/>
    </row>
    <row r="12" spans="1:13" ht="18" customHeight="1" x14ac:dyDescent="0.2">
      <c r="A12" s="20"/>
      <c r="B12" s="7"/>
      <c r="C12" s="38"/>
      <c r="D12" s="38"/>
      <c r="E12" s="39"/>
      <c r="F12" s="32"/>
      <c r="G12" s="14"/>
      <c r="H12" s="32"/>
      <c r="I12" s="32"/>
      <c r="J12" s="14"/>
      <c r="K12" s="32"/>
      <c r="L12" s="29"/>
    </row>
    <row r="13" spans="1:13" ht="18" customHeight="1" x14ac:dyDescent="0.2">
      <c r="A13" s="20"/>
      <c r="B13" s="7"/>
      <c r="C13" s="8"/>
      <c r="D13" s="8"/>
      <c r="E13" s="9"/>
      <c r="F13" s="32"/>
      <c r="G13" s="14"/>
      <c r="H13" s="32"/>
      <c r="I13" s="32"/>
      <c r="J13" s="14"/>
      <c r="K13" s="32"/>
      <c r="L13" s="29"/>
    </row>
    <row r="14" spans="1:13" ht="18" customHeight="1" x14ac:dyDescent="0.2">
      <c r="A14" s="20"/>
      <c r="B14" s="7"/>
      <c r="C14" s="39"/>
      <c r="D14" s="39"/>
      <c r="E14" s="39"/>
      <c r="F14" s="32"/>
      <c r="G14" s="14" t="str">
        <f t="shared" ref="G14:G31" si="0">IF(F14&lt;&gt;"",+RANK(F14,F$6:F$21,1),"")</f>
        <v/>
      </c>
      <c r="H14" s="32" t="str">
        <f t="shared" ref="H14:H31" si="1">IF(G14&lt;&gt;"",F14-MIN($F$6:$F$31),"")</f>
        <v/>
      </c>
      <c r="I14" s="32" t="str">
        <f t="shared" ref="I14:I31" si="2">IF(K14&lt;&gt;"",K14-F14,"")</f>
        <v/>
      </c>
      <c r="J14" s="14" t="str">
        <f t="shared" ref="J14:J31" si="3">IF(I14&lt;&gt;"",+RANK(I14,I$6:I$21,1),"")</f>
        <v/>
      </c>
      <c r="K14" s="32"/>
      <c r="L14" s="29" t="str">
        <f t="shared" ref="L14:L31" si="4">IF(K14&lt;&gt;"",+RANK(K14,K$6:K$513,1),"")</f>
        <v/>
      </c>
    </row>
    <row r="15" spans="1:13" ht="18" customHeight="1" x14ac:dyDescent="0.2">
      <c r="A15" s="20"/>
      <c r="B15" s="7"/>
      <c r="C15" s="38"/>
      <c r="D15" s="38"/>
      <c r="E15" s="39"/>
      <c r="F15" s="32"/>
      <c r="G15" s="14" t="str">
        <f t="shared" si="0"/>
        <v/>
      </c>
      <c r="H15" s="32" t="str">
        <f t="shared" si="1"/>
        <v/>
      </c>
      <c r="I15" s="32" t="str">
        <f t="shared" si="2"/>
        <v/>
      </c>
      <c r="J15" s="14" t="str">
        <f t="shared" si="3"/>
        <v/>
      </c>
      <c r="K15" s="32"/>
      <c r="L15" s="29" t="str">
        <f t="shared" si="4"/>
        <v/>
      </c>
    </row>
    <row r="16" spans="1:13" ht="18" customHeight="1" x14ac:dyDescent="0.2">
      <c r="A16" s="20"/>
      <c r="B16" s="7"/>
      <c r="C16" s="38"/>
      <c r="D16" s="38"/>
      <c r="E16" s="39"/>
      <c r="F16" s="32"/>
      <c r="G16" s="14" t="str">
        <f t="shared" si="0"/>
        <v/>
      </c>
      <c r="H16" s="32" t="str">
        <f t="shared" si="1"/>
        <v/>
      </c>
      <c r="I16" s="32" t="str">
        <f t="shared" si="2"/>
        <v/>
      </c>
      <c r="J16" s="14" t="str">
        <f t="shared" si="3"/>
        <v/>
      </c>
      <c r="K16" s="32"/>
      <c r="L16" s="29" t="str">
        <f t="shared" si="4"/>
        <v/>
      </c>
    </row>
    <row r="17" spans="1:12" ht="18" customHeight="1" x14ac:dyDescent="0.2">
      <c r="A17" s="20"/>
      <c r="B17" s="7"/>
      <c r="C17" s="38"/>
      <c r="D17" s="38"/>
      <c r="E17" s="39"/>
      <c r="F17" s="32"/>
      <c r="G17" s="14" t="str">
        <f t="shared" si="0"/>
        <v/>
      </c>
      <c r="H17" s="32" t="str">
        <f t="shared" si="1"/>
        <v/>
      </c>
      <c r="I17" s="32" t="str">
        <f t="shared" si="2"/>
        <v/>
      </c>
      <c r="J17" s="14" t="str">
        <f t="shared" si="3"/>
        <v/>
      </c>
      <c r="K17" s="32"/>
      <c r="L17" s="29" t="str">
        <f t="shared" si="4"/>
        <v/>
      </c>
    </row>
    <row r="18" spans="1:12" ht="18" customHeight="1" x14ac:dyDescent="0.2">
      <c r="A18" s="20"/>
      <c r="B18" s="7"/>
      <c r="C18" s="38"/>
      <c r="D18" s="38"/>
      <c r="E18" s="39"/>
      <c r="F18" s="32"/>
      <c r="G18" s="14" t="str">
        <f t="shared" si="0"/>
        <v/>
      </c>
      <c r="H18" s="32" t="str">
        <f t="shared" si="1"/>
        <v/>
      </c>
      <c r="I18" s="32" t="str">
        <f t="shared" si="2"/>
        <v/>
      </c>
      <c r="J18" s="14" t="str">
        <f t="shared" si="3"/>
        <v/>
      </c>
      <c r="K18" s="32"/>
      <c r="L18" s="29" t="str">
        <f t="shared" si="4"/>
        <v/>
      </c>
    </row>
    <row r="19" spans="1:12" ht="18" customHeight="1" x14ac:dyDescent="0.2">
      <c r="A19" s="20"/>
      <c r="B19" s="7"/>
      <c r="C19" s="38"/>
      <c r="D19" s="38"/>
      <c r="E19" s="39"/>
      <c r="F19" s="32"/>
      <c r="G19" s="14" t="str">
        <f t="shared" si="0"/>
        <v/>
      </c>
      <c r="H19" s="32" t="str">
        <f t="shared" si="1"/>
        <v/>
      </c>
      <c r="I19" s="32" t="str">
        <f t="shared" si="2"/>
        <v/>
      </c>
      <c r="J19" s="14" t="str">
        <f t="shared" si="3"/>
        <v/>
      </c>
      <c r="K19" s="32"/>
      <c r="L19" s="29" t="str">
        <f t="shared" si="4"/>
        <v/>
      </c>
    </row>
    <row r="20" spans="1:12" ht="18" customHeight="1" x14ac:dyDescent="0.2">
      <c r="A20" s="20"/>
      <c r="B20" s="7"/>
      <c r="C20" s="8"/>
      <c r="D20" s="8"/>
      <c r="E20" s="9"/>
      <c r="F20" s="32"/>
      <c r="G20" s="14" t="str">
        <f t="shared" si="0"/>
        <v/>
      </c>
      <c r="H20" s="32" t="str">
        <f t="shared" si="1"/>
        <v/>
      </c>
      <c r="I20" s="32" t="str">
        <f t="shared" si="2"/>
        <v/>
      </c>
      <c r="J20" s="14" t="str">
        <f t="shared" si="3"/>
        <v/>
      </c>
      <c r="K20" s="32"/>
      <c r="L20" s="29" t="str">
        <f t="shared" si="4"/>
        <v/>
      </c>
    </row>
    <row r="21" spans="1:12" ht="18" customHeight="1" x14ac:dyDescent="0.2">
      <c r="A21" s="20"/>
      <c r="B21" s="7"/>
      <c r="C21" s="8"/>
      <c r="D21" s="8"/>
      <c r="E21" s="9"/>
      <c r="F21" s="32"/>
      <c r="G21" s="14" t="str">
        <f t="shared" si="0"/>
        <v/>
      </c>
      <c r="H21" s="32" t="str">
        <f t="shared" si="1"/>
        <v/>
      </c>
      <c r="I21" s="32" t="str">
        <f t="shared" si="2"/>
        <v/>
      </c>
      <c r="J21" s="14" t="str">
        <f t="shared" si="3"/>
        <v/>
      </c>
      <c r="K21" s="32"/>
      <c r="L21" s="29" t="str">
        <f t="shared" si="4"/>
        <v/>
      </c>
    </row>
    <row r="22" spans="1:12" ht="18" customHeight="1" x14ac:dyDescent="0.2">
      <c r="A22" s="20"/>
      <c r="B22" s="7"/>
      <c r="C22" s="38"/>
      <c r="D22" s="38"/>
      <c r="E22" s="39"/>
      <c r="F22" s="32"/>
      <c r="G22" s="14" t="str">
        <f t="shared" si="0"/>
        <v/>
      </c>
      <c r="H22" s="32" t="str">
        <f t="shared" si="1"/>
        <v/>
      </c>
      <c r="I22" s="32" t="str">
        <f t="shared" si="2"/>
        <v/>
      </c>
      <c r="J22" s="14" t="str">
        <f t="shared" si="3"/>
        <v/>
      </c>
      <c r="K22" s="32"/>
      <c r="L22" s="29" t="str">
        <f t="shared" si="4"/>
        <v/>
      </c>
    </row>
    <row r="23" spans="1:12" ht="18" customHeight="1" x14ac:dyDescent="0.2">
      <c r="A23" s="20"/>
      <c r="B23" s="7"/>
      <c r="C23" s="38"/>
      <c r="D23" s="38"/>
      <c r="E23" s="39"/>
      <c r="F23" s="32"/>
      <c r="G23" s="14" t="str">
        <f t="shared" si="0"/>
        <v/>
      </c>
      <c r="H23" s="32" t="str">
        <f t="shared" si="1"/>
        <v/>
      </c>
      <c r="I23" s="32" t="str">
        <f t="shared" si="2"/>
        <v/>
      </c>
      <c r="J23" s="14" t="str">
        <f t="shared" si="3"/>
        <v/>
      </c>
      <c r="K23" s="32"/>
      <c r="L23" s="29" t="str">
        <f t="shared" si="4"/>
        <v/>
      </c>
    </row>
    <row r="24" spans="1:12" ht="18" customHeight="1" x14ac:dyDescent="0.2">
      <c r="A24" s="20"/>
      <c r="B24" s="7"/>
      <c r="C24" s="39"/>
      <c r="D24" s="39"/>
      <c r="E24" s="39"/>
      <c r="F24" s="32"/>
      <c r="G24" s="14" t="str">
        <f t="shared" si="0"/>
        <v/>
      </c>
      <c r="H24" s="32" t="str">
        <f t="shared" si="1"/>
        <v/>
      </c>
      <c r="I24" s="32" t="str">
        <f t="shared" si="2"/>
        <v/>
      </c>
      <c r="J24" s="14" t="str">
        <f t="shared" si="3"/>
        <v/>
      </c>
      <c r="K24" s="32"/>
      <c r="L24" s="29" t="str">
        <f t="shared" si="4"/>
        <v/>
      </c>
    </row>
    <row r="25" spans="1:12" ht="18" customHeight="1" x14ac:dyDescent="0.2">
      <c r="A25" s="45"/>
      <c r="B25" s="46"/>
      <c r="C25" s="48"/>
      <c r="D25" s="48"/>
      <c r="E25" s="48"/>
      <c r="F25" s="49"/>
      <c r="G25" s="50"/>
      <c r="H25" s="49"/>
      <c r="I25" s="49"/>
      <c r="J25" s="50"/>
      <c r="K25" s="49"/>
      <c r="L25" s="51"/>
    </row>
    <row r="26" spans="1:12" ht="18" customHeight="1" x14ac:dyDescent="0.2">
      <c r="A26" s="45"/>
      <c r="B26" s="46"/>
      <c r="C26" s="47"/>
      <c r="D26" s="47"/>
      <c r="E26" s="48"/>
      <c r="F26" s="49"/>
      <c r="G26" s="50"/>
      <c r="H26" s="49"/>
      <c r="I26" s="49"/>
      <c r="J26" s="50"/>
      <c r="K26" s="49"/>
      <c r="L26" s="51"/>
    </row>
    <row r="27" spans="1:12" ht="18" customHeight="1" x14ac:dyDescent="0.2">
      <c r="A27" s="45"/>
      <c r="B27" s="46"/>
      <c r="C27" s="47"/>
      <c r="D27" s="47"/>
      <c r="E27" s="48"/>
      <c r="F27" s="49"/>
      <c r="G27" s="50"/>
      <c r="H27" s="49"/>
      <c r="I27" s="49"/>
      <c r="J27" s="50"/>
      <c r="K27" s="49"/>
      <c r="L27" s="51"/>
    </row>
    <row r="28" spans="1:12" ht="18" customHeight="1" x14ac:dyDescent="0.2">
      <c r="A28" s="45"/>
      <c r="B28" s="46"/>
      <c r="C28" s="47"/>
      <c r="D28" s="47"/>
      <c r="E28" s="48"/>
      <c r="F28" s="49"/>
      <c r="G28" s="50"/>
      <c r="H28" s="49"/>
      <c r="I28" s="49"/>
      <c r="J28" s="50"/>
      <c r="K28" s="49"/>
      <c r="L28" s="51"/>
    </row>
    <row r="29" spans="1:12" ht="18" customHeight="1" x14ac:dyDescent="0.2">
      <c r="A29" s="45"/>
      <c r="B29" s="46"/>
      <c r="C29" s="47"/>
      <c r="D29" s="47"/>
      <c r="E29" s="48"/>
      <c r="F29" s="49"/>
      <c r="G29" s="50"/>
      <c r="H29" s="49"/>
      <c r="I29" s="49"/>
      <c r="J29" s="50"/>
      <c r="K29" s="49"/>
      <c r="L29" s="51"/>
    </row>
    <row r="30" spans="1:12" ht="18" customHeight="1" x14ac:dyDescent="0.2">
      <c r="A30" s="45"/>
      <c r="B30" s="46"/>
      <c r="C30" s="47"/>
      <c r="D30" s="47"/>
      <c r="E30" s="48"/>
      <c r="F30" s="49"/>
      <c r="G30" s="50"/>
      <c r="H30" s="49"/>
      <c r="I30" s="49"/>
      <c r="J30" s="50"/>
      <c r="K30" s="49"/>
      <c r="L30" s="51"/>
    </row>
    <row r="31" spans="1:12" ht="18" customHeight="1" thickBot="1" x14ac:dyDescent="0.25">
      <c r="A31" s="21"/>
      <c r="B31" s="22"/>
      <c r="C31" s="40"/>
      <c r="D31" s="40"/>
      <c r="E31" s="41"/>
      <c r="F31" s="33"/>
      <c r="G31" s="15" t="str">
        <f t="shared" si="0"/>
        <v/>
      </c>
      <c r="H31" s="33" t="str">
        <f t="shared" si="1"/>
        <v/>
      </c>
      <c r="I31" s="33" t="str">
        <f t="shared" si="2"/>
        <v/>
      </c>
      <c r="J31" s="15" t="str">
        <f t="shared" si="3"/>
        <v/>
      </c>
      <c r="K31" s="33"/>
      <c r="L31" s="30" t="str">
        <f t="shared" si="4"/>
        <v/>
      </c>
    </row>
  </sheetData>
  <mergeCells count="13">
    <mergeCell ref="J3:J4"/>
    <mergeCell ref="K3:K4"/>
    <mergeCell ref="L3:L4"/>
    <mergeCell ref="J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61" right="0.70866141732283461" top="0.39370078740157483" bottom="0.19685039370078741" header="0" footer="0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Ch - 2000-2001</vt:lpstr>
      <vt:lpstr>bodování 60 muži</vt:lpstr>
      <vt:lpstr>bodování 60 ženy</vt:lpstr>
      <vt:lpstr>D - 2000-2001</vt:lpstr>
      <vt:lpstr>Ch - 2002-2003</vt:lpstr>
      <vt:lpstr>D - 2002-2003</vt:lpstr>
      <vt:lpstr>Ch - 2004-2005</vt:lpstr>
      <vt:lpstr>D - 2004-2005</vt:lpstr>
      <vt:lpstr>Ch - 2006</vt:lpstr>
      <vt:lpstr>D - 2006</vt:lpstr>
      <vt:lpstr>Ch - 2007</vt:lpstr>
      <vt:lpstr>D - 2007</vt:lpstr>
      <vt:lpstr>Test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rmach</dc:creator>
  <cp:lastModifiedBy>Administrator</cp:lastModifiedBy>
  <cp:lastPrinted>2015-04-19T12:06:41Z</cp:lastPrinted>
  <dcterms:created xsi:type="dcterms:W3CDTF">2013-04-28T07:48:35Z</dcterms:created>
  <dcterms:modified xsi:type="dcterms:W3CDTF">2015-04-20T06:50:20Z</dcterms:modified>
</cp:coreProperties>
</file>