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heckCompatibility="1"/>
  <bookViews>
    <workbookView xWindow="-15" yWindow="-15" windowWidth="9780" windowHeight="8760" tabRatio="807"/>
  </bookViews>
  <sheets>
    <sheet name="Chlapci 2003" sheetId="25" r:id="rId1"/>
    <sheet name="bodování 60 muži" sheetId="4" state="hidden" r:id="rId2"/>
    <sheet name="bodování 60 ženy" sheetId="5" state="hidden" r:id="rId3"/>
    <sheet name="Chlapci 2004" sheetId="26" r:id="rId4"/>
    <sheet name="Chlapci 2005" sheetId="27" r:id="rId5"/>
    <sheet name="Dívky 2003" sheetId="29" r:id="rId6"/>
    <sheet name="Dívky 2004" sheetId="30" r:id="rId7"/>
    <sheet name="Dívky 2005" sheetId="31" r:id="rId8"/>
  </sheets>
  <calcPr calcId="125725"/>
</workbook>
</file>

<file path=xl/calcChain.xml><?xml version="1.0" encoding="utf-8"?>
<calcChain xmlns="http://schemas.openxmlformats.org/spreadsheetml/2006/main">
  <c r="H7" i="25"/>
  <c r="H20"/>
  <c r="H16"/>
  <c r="H21"/>
  <c r="H11"/>
  <c r="H18"/>
  <c r="H6"/>
  <c r="H13"/>
  <c r="H15"/>
  <c r="H10"/>
  <c r="H9"/>
  <c r="H12"/>
  <c r="H8"/>
  <c r="H14"/>
  <c r="H17"/>
  <c r="H19"/>
  <c r="J7"/>
  <c r="J20"/>
  <c r="J16"/>
  <c r="J21"/>
  <c r="J11"/>
  <c r="J18"/>
  <c r="J6"/>
  <c r="J13"/>
  <c r="J15"/>
  <c r="J10"/>
  <c r="J9"/>
  <c r="J12"/>
  <c r="J8"/>
  <c r="J14"/>
  <c r="J17"/>
  <c r="J19"/>
  <c r="F7"/>
  <c r="F20"/>
  <c r="F16"/>
  <c r="F21"/>
  <c r="F11"/>
  <c r="F18"/>
  <c r="F6"/>
  <c r="F13"/>
  <c r="F15"/>
  <c r="F10"/>
  <c r="F9"/>
  <c r="F12"/>
  <c r="F8"/>
  <c r="F14"/>
  <c r="F17"/>
  <c r="F19"/>
  <c r="J9" i="27" l="1"/>
  <c r="H9"/>
  <c r="F9"/>
  <c r="J10"/>
  <c r="H10"/>
  <c r="F10"/>
  <c r="J11"/>
  <c r="H11"/>
  <c r="F11"/>
  <c r="J15"/>
  <c r="H15"/>
  <c r="F15"/>
  <c r="J8"/>
  <c r="H8"/>
  <c r="F8"/>
  <c r="J6"/>
  <c r="H6"/>
  <c r="F6"/>
  <c r="J12"/>
  <c r="H12"/>
  <c r="F12"/>
  <c r="J7"/>
  <c r="H7"/>
  <c r="F7"/>
  <c r="J14"/>
  <c r="H14"/>
  <c r="F14"/>
  <c r="J13"/>
  <c r="H13"/>
  <c r="F13"/>
  <c r="F7" i="26"/>
  <c r="H7"/>
  <c r="J7"/>
  <c r="F12"/>
  <c r="H12"/>
  <c r="J12"/>
  <c r="F9"/>
  <c r="H9"/>
  <c r="J9"/>
  <c r="F13"/>
  <c r="H13"/>
  <c r="J13"/>
  <c r="F11"/>
  <c r="H11"/>
  <c r="J11"/>
  <c r="F15"/>
  <c r="H15"/>
  <c r="J15"/>
  <c r="F10"/>
  <c r="H10"/>
  <c r="J10"/>
  <c r="F6"/>
  <c r="H6"/>
  <c r="J6"/>
  <c r="F14"/>
  <c r="H14"/>
  <c r="J14"/>
  <c r="F8"/>
  <c r="H8"/>
  <c r="J8"/>
  <c r="F16"/>
  <c r="H16"/>
  <c r="J16"/>
  <c r="J22" i="25"/>
  <c r="H22"/>
  <c r="F22"/>
  <c r="J11" i="29"/>
  <c r="H11"/>
  <c r="F11"/>
  <c r="J13"/>
  <c r="H13"/>
  <c r="F13"/>
  <c r="J8"/>
  <c r="F8"/>
  <c r="J10"/>
  <c r="H10"/>
  <c r="F10"/>
  <c r="J17"/>
  <c r="H17"/>
  <c r="F17"/>
  <c r="J6"/>
  <c r="H6"/>
  <c r="F6"/>
  <c r="J9"/>
  <c r="H9"/>
  <c r="F9"/>
  <c r="J7"/>
  <c r="H7"/>
  <c r="F7"/>
  <c r="J14"/>
  <c r="H14"/>
  <c r="F14"/>
  <c r="J12"/>
  <c r="H12"/>
  <c r="F12"/>
  <c r="J15"/>
  <c r="H15"/>
  <c r="F15"/>
  <c r="J18"/>
  <c r="H18"/>
  <c r="F18"/>
  <c r="J16"/>
  <c r="H16"/>
  <c r="F16"/>
  <c r="J6" i="30"/>
  <c r="H6"/>
  <c r="F6"/>
  <c r="J8"/>
  <c r="H8"/>
  <c r="F8"/>
  <c r="J13"/>
  <c r="H13"/>
  <c r="F13"/>
  <c r="J12"/>
  <c r="H12"/>
  <c r="F12"/>
  <c r="J10"/>
  <c r="H10"/>
  <c r="F10"/>
  <c r="J9"/>
  <c r="H9"/>
  <c r="F9"/>
  <c r="J11"/>
  <c r="H11"/>
  <c r="F11"/>
  <c r="J14"/>
  <c r="H14"/>
  <c r="F14"/>
  <c r="J7"/>
  <c r="H7"/>
  <c r="F7"/>
  <c r="J10" i="31"/>
  <c r="H10"/>
  <c r="F10"/>
  <c r="J12"/>
  <c r="H12"/>
  <c r="F12"/>
  <c r="J6"/>
  <c r="H6"/>
  <c r="F6"/>
  <c r="J11"/>
  <c r="H11"/>
  <c r="F11"/>
  <c r="J16"/>
  <c r="H16"/>
  <c r="F16"/>
  <c r="J7"/>
  <c r="H7"/>
  <c r="F7"/>
  <c r="J15"/>
  <c r="H15"/>
  <c r="F15"/>
  <c r="J9"/>
  <c r="H9"/>
  <c r="F9"/>
  <c r="J17"/>
  <c r="H17"/>
  <c r="F17"/>
  <c r="J14"/>
  <c r="H14"/>
  <c r="F14"/>
  <c r="J13"/>
  <c r="F13"/>
  <c r="J8"/>
  <c r="H8"/>
  <c r="F8"/>
  <c r="K6" i="26" l="1"/>
  <c r="K13"/>
  <c r="K21" i="25"/>
  <c r="K18"/>
  <c r="K20"/>
  <c r="K6"/>
  <c r="K15" i="29"/>
  <c r="K9"/>
  <c r="K8"/>
  <c r="K11"/>
  <c r="K16"/>
  <c r="K14"/>
  <c r="K17"/>
  <c r="K7" i="31"/>
  <c r="K12"/>
  <c r="K15"/>
  <c r="K14" i="30"/>
  <c r="K12"/>
  <c r="K14" i="27"/>
  <c r="K8"/>
  <c r="K9"/>
  <c r="K13"/>
  <c r="K6"/>
  <c r="K10"/>
  <c r="K12"/>
  <c r="K11"/>
  <c r="K14" i="26"/>
  <c r="K11"/>
  <c r="K7"/>
  <c r="K16"/>
  <c r="K10"/>
  <c r="K9"/>
  <c r="K12"/>
  <c r="K8"/>
  <c r="K15"/>
  <c r="K16" i="25"/>
  <c r="L23"/>
  <c r="K11"/>
  <c r="K7"/>
  <c r="K18" i="29"/>
  <c r="K7"/>
  <c r="K10"/>
  <c r="K12"/>
  <c r="K6"/>
  <c r="K13"/>
  <c r="K15" i="27"/>
  <c r="K7"/>
  <c r="K9" i="30"/>
  <c r="K8"/>
  <c r="K17" i="31"/>
  <c r="K11" i="30"/>
  <c r="K13"/>
  <c r="K7"/>
  <c r="K10"/>
  <c r="K6"/>
  <c r="K13" i="31"/>
  <c r="K14"/>
  <c r="K10"/>
  <c r="K9"/>
  <c r="K6"/>
  <c r="K11"/>
  <c r="K8"/>
  <c r="K16"/>
  <c r="L16" i="26" l="1"/>
  <c r="L9"/>
  <c r="L13"/>
  <c r="L14"/>
  <c r="L15"/>
  <c r="L11"/>
  <c r="L12"/>
  <c r="L10"/>
  <c r="L8"/>
  <c r="L7"/>
  <c r="L6"/>
  <c r="L13" i="27"/>
  <c r="L15"/>
  <c r="L14"/>
  <c r="L7"/>
  <c r="L11"/>
  <c r="L12"/>
  <c r="L9"/>
  <c r="L10"/>
  <c r="L6"/>
  <c r="L8"/>
  <c r="L18" i="29"/>
  <c r="L13"/>
  <c r="L16"/>
  <c r="L15"/>
  <c r="L12"/>
  <c r="L17"/>
  <c r="L14"/>
  <c r="L10"/>
  <c r="L9"/>
  <c r="L11"/>
  <c r="L8"/>
  <c r="L6"/>
  <c r="L7"/>
  <c r="L16" i="31"/>
  <c r="L15"/>
  <c r="L17"/>
  <c r="L14"/>
  <c r="L13"/>
  <c r="L8"/>
  <c r="L12"/>
  <c r="L11"/>
  <c r="L9"/>
  <c r="L7"/>
  <c r="L10"/>
  <c r="L6"/>
  <c r="L7" i="30"/>
  <c r="L14"/>
  <c r="L13"/>
  <c r="L12"/>
  <c r="L10"/>
  <c r="L9"/>
  <c r="L11"/>
  <c r="L8"/>
  <c r="L6"/>
  <c r="K17" i="25"/>
  <c r="K8"/>
  <c r="K15"/>
  <c r="K9"/>
  <c r="K19"/>
  <c r="L21" s="1"/>
  <c r="K13"/>
  <c r="K14"/>
  <c r="K10"/>
  <c r="K12"/>
  <c r="L7" l="1"/>
  <c r="L20"/>
  <c r="L16"/>
  <c r="L18"/>
  <c r="L11"/>
  <c r="L9"/>
  <c r="L8"/>
  <c r="L6"/>
  <c r="L10"/>
  <c r="L12"/>
  <c r="L14"/>
  <c r="L19"/>
  <c r="L17"/>
  <c r="L15"/>
  <c r="L13"/>
</calcChain>
</file>

<file path=xl/sharedStrings.xml><?xml version="1.0" encoding="utf-8"?>
<sst xmlns="http://schemas.openxmlformats.org/spreadsheetml/2006/main" count="228" uniqueCount="98">
  <si>
    <t>Poř.</t>
  </si>
  <si>
    <t>Jméno</t>
  </si>
  <si>
    <t>Oddíl</t>
  </si>
  <si>
    <t>SKP Nymburk</t>
  </si>
  <si>
    <t>St.č.</t>
  </si>
  <si>
    <t>Sokol Kolín</t>
  </si>
  <si>
    <t>Pořadí</t>
  </si>
  <si>
    <t>Součet celkem</t>
  </si>
  <si>
    <t>Celkové pořadí</t>
  </si>
  <si>
    <t>60 m</t>
  </si>
  <si>
    <t>TJ Slavoj Český Brod</t>
  </si>
  <si>
    <t>Šimek Matěj</t>
  </si>
  <si>
    <t>Pácal Vojtěch</t>
  </si>
  <si>
    <t>Pácal Šimon</t>
  </si>
  <si>
    <t>Mach Tomáš</t>
  </si>
  <si>
    <t>Fryč Jakub</t>
  </si>
  <si>
    <t>Kratochvíl Šimon</t>
  </si>
  <si>
    <t>Šuk Jiří</t>
  </si>
  <si>
    <t>Tvrzník Antonín</t>
  </si>
  <si>
    <t>Konvalina Štěpán</t>
  </si>
  <si>
    <t>Vydra Štěpán</t>
  </si>
  <si>
    <t>Target Sport Milovice</t>
  </si>
  <si>
    <t>Bostl Jan</t>
  </si>
  <si>
    <t>Novák Matěj</t>
  </si>
  <si>
    <t>Pernica Vojtěch</t>
  </si>
  <si>
    <t>Harlasová Michaela</t>
  </si>
  <si>
    <t>Olivová Natálie</t>
  </si>
  <si>
    <t>Hodačová Kateřina</t>
  </si>
  <si>
    <t>Vokounová Adéla</t>
  </si>
  <si>
    <t>Filounová Iveta</t>
  </si>
  <si>
    <t>Prokešová Kristýna</t>
  </si>
  <si>
    <t>Šlégrová Sára</t>
  </si>
  <si>
    <t>Radikovská Anna</t>
  </si>
  <si>
    <t>Čermáková Lucie</t>
  </si>
  <si>
    <t>Majerová Eliška</t>
  </si>
  <si>
    <t>Fryčová Adéla</t>
  </si>
  <si>
    <t>Olivová Viktorie</t>
  </si>
  <si>
    <t>Lašková Sabina</t>
  </si>
  <si>
    <t>Humlíčková Nela</t>
  </si>
  <si>
    <t>Atletický trojboj</t>
  </si>
  <si>
    <t>Dálka</t>
  </si>
  <si>
    <t>150 m</t>
  </si>
  <si>
    <t>50 m</t>
  </si>
  <si>
    <t>Štěrbová Barbora</t>
  </si>
  <si>
    <t>Koděrová Kristýna</t>
  </si>
  <si>
    <t>Šimková Marie</t>
  </si>
  <si>
    <t>Řeháková Terezka</t>
  </si>
  <si>
    <t>Stehnová Tereza</t>
  </si>
  <si>
    <t>AC Čáslav</t>
  </si>
  <si>
    <t>Miláčková Veronika</t>
  </si>
  <si>
    <t>Bezdíčková Alice</t>
  </si>
  <si>
    <t>ŠSK Újezd nad Lesy</t>
  </si>
  <si>
    <t>Vydrová Kateřina</t>
  </si>
  <si>
    <t>Vyskočilová Adéla</t>
  </si>
  <si>
    <t>Bechyňová Gabriela</t>
  </si>
  <si>
    <t>Mislerová Anežka</t>
  </si>
  <si>
    <t>Florová Monika</t>
  </si>
  <si>
    <t>Kulhavá Kateřina</t>
  </si>
  <si>
    <t>Augustová Zuzana</t>
  </si>
  <si>
    <t>Longinová Adéla</t>
  </si>
  <si>
    <t>Cubínková Pavlína</t>
  </si>
  <si>
    <t>Vejrostová Daniela</t>
  </si>
  <si>
    <t>Větrovská Štěpánka</t>
  </si>
  <si>
    <t>Bezdíčková Barbora</t>
  </si>
  <si>
    <t>Reichelová Milada</t>
  </si>
  <si>
    <t>D - 2005</t>
  </si>
  <si>
    <t>D - 2004</t>
  </si>
  <si>
    <t>D - 2003</t>
  </si>
  <si>
    <t>Ch - 2003</t>
  </si>
  <si>
    <t>Ch - 2004</t>
  </si>
  <si>
    <t>Ch - 2005</t>
  </si>
  <si>
    <t>Tůma Daniel</t>
  </si>
  <si>
    <t>Dobiáš Jakub</t>
  </si>
  <si>
    <t>SŠK Újezd nad Lesy</t>
  </si>
  <si>
    <t>Rouče Martin</t>
  </si>
  <si>
    <t>Fafejta Štěpán</t>
  </si>
  <si>
    <t>Trtík Lukáš</t>
  </si>
  <si>
    <t>Bílek Jakub</t>
  </si>
  <si>
    <t>Brejša Jiří</t>
  </si>
  <si>
    <t>Himpl Daniel</t>
  </si>
  <si>
    <t>Suchánek Tomáš</t>
  </si>
  <si>
    <t>Žárský Ondřej</t>
  </si>
  <si>
    <t>Kára Kristyán Michal</t>
  </si>
  <si>
    <t>Stehno Roman (2002 - mimo s.)</t>
  </si>
  <si>
    <t>Tůma Filip</t>
  </si>
  <si>
    <t>Tůma Adam</t>
  </si>
  <si>
    <t>Bohatý Jaroslav</t>
  </si>
  <si>
    <t>Čáslav</t>
  </si>
  <si>
    <t>Tyrpekl Maxim</t>
  </si>
  <si>
    <t>Novák Jáchym</t>
  </si>
  <si>
    <t>Vejrosta Kryštof</t>
  </si>
  <si>
    <t>Pechar Filip</t>
  </si>
  <si>
    <t>Kára Mikuláš</t>
  </si>
  <si>
    <t>Rokos Michal</t>
  </si>
  <si>
    <t>Chlad Matyáš</t>
  </si>
  <si>
    <t>Svoboda Jakub</t>
  </si>
  <si>
    <t>Müller Matyáš</t>
  </si>
  <si>
    <t>Müller Jakub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</si>
</sst>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0" fillId="0" borderId="0" xfId="0" applyNumberFormat="1"/>
    <xf numFmtId="1" fontId="0" fillId="0" borderId="0" xfId="0" applyNumberFormat="1" applyFont="1" applyProtection="1">
      <protection locked="0"/>
    </xf>
    <xf numFmtId="0" fontId="0" fillId="0" borderId="0" xfId="0" applyNumberFormat="1"/>
    <xf numFmtId="164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14" fontId="2" fillId="0" borderId="0" xfId="0" applyNumberFormat="1" applyFont="1" applyBorder="1" applyAlignment="1">
      <alignment horizontal="left"/>
    </xf>
    <xf numFmtId="0" fontId="0" fillId="0" borderId="0" xfId="0" applyFont="1"/>
    <xf numFmtId="2" fontId="0" fillId="0" borderId="6" xfId="0" applyNumberFormat="1" applyFont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1" fontId="0" fillId="0" borderId="6" xfId="0" applyNumberFormat="1" applyFont="1" applyBorder="1" applyAlignment="1" applyProtection="1">
      <alignment horizontal="center" vertical="center"/>
    </xf>
    <xf numFmtId="1" fontId="4" fillId="0" borderId="7" xfId="0" applyNumberFormat="1" applyFont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3" fillId="0" borderId="0" xfId="0" applyFont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3" xfId="0" applyFont="1" applyFill="1" applyBorder="1" applyAlignment="1">
      <alignment horizontal="left" indent="1"/>
    </xf>
    <xf numFmtId="0" fontId="0" fillId="0" borderId="13" xfId="0" applyFont="1" applyBorder="1" applyAlignment="1">
      <alignment horizontal="left" indent="1"/>
    </xf>
    <xf numFmtId="2" fontId="0" fillId="0" borderId="14" xfId="0" applyNumberFormat="1" applyFont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1" fontId="0" fillId="0" borderId="14" xfId="0" applyNumberFormat="1" applyFont="1" applyBorder="1" applyAlignment="1" applyProtection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left" indent="1"/>
    </xf>
    <xf numFmtId="2" fontId="0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 applyProtection="1">
      <alignment horizontal="center" vertical="center"/>
    </xf>
    <xf numFmtId="0" fontId="0" fillId="0" borderId="18" xfId="0" applyFont="1" applyBorder="1" applyAlignment="1">
      <alignment horizontal="left" indent="1"/>
    </xf>
    <xf numFmtId="0" fontId="0" fillId="0" borderId="18" xfId="0" applyFill="1" applyBorder="1" applyAlignment="1">
      <alignment horizontal="left" indent="1"/>
    </xf>
    <xf numFmtId="2" fontId="0" fillId="0" borderId="14" xfId="0" applyNumberFormat="1" applyFont="1" applyFill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2" fontId="0" fillId="0" borderId="9" xfId="0" applyNumberFormat="1" applyFont="1" applyFill="1" applyBorder="1" applyAlignment="1">
      <alignment horizontal="center" vertical="center"/>
    </xf>
    <xf numFmtId="14" fontId="1" fillId="0" borderId="0" xfId="0" applyNumberFormat="1" applyFont="1" applyBorder="1" applyAlignment="1"/>
    <xf numFmtId="0" fontId="4" fillId="2" borderId="1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1" fontId="0" fillId="0" borderId="14" xfId="0" applyNumberFormat="1" applyFont="1" applyBorder="1" applyAlignment="1">
      <alignment horizontal="center" vertical="center"/>
    </xf>
    <xf numFmtId="1" fontId="0" fillId="0" borderId="6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M23"/>
  <sheetViews>
    <sheetView tabSelected="1" workbookViewId="0">
      <selection sqref="A1:C1"/>
    </sheetView>
  </sheetViews>
  <sheetFormatPr defaultRowHeight="12.75"/>
  <cols>
    <col min="2" max="2" width="9.140625" customWidth="1"/>
    <col min="3" max="3" width="25.5703125" customWidth="1"/>
    <col min="4" max="4" width="23.28515625" customWidth="1"/>
    <col min="5" max="10" width="8.28515625" customWidth="1"/>
    <col min="11" max="11" width="8.85546875" customWidth="1"/>
    <col min="12" max="13" width="9.7109375" customWidth="1"/>
  </cols>
  <sheetData>
    <row r="1" spans="1:13" ht="26.25">
      <c r="A1" s="63" t="s">
        <v>39</v>
      </c>
      <c r="B1" s="63"/>
      <c r="C1" s="63"/>
      <c r="D1" s="12"/>
      <c r="E1" s="12"/>
      <c r="F1" s="12"/>
      <c r="G1" s="12"/>
      <c r="H1" s="12"/>
      <c r="I1" s="12"/>
      <c r="J1" s="12"/>
      <c r="K1" s="52" t="s">
        <v>68</v>
      </c>
      <c r="L1" s="52"/>
      <c r="M1" s="20"/>
    </row>
    <row r="2" spans="1:13" ht="13.5" thickBot="1"/>
    <row r="3" spans="1:13" s="13" customFormat="1" ht="13.5" customHeight="1" thickBot="1">
      <c r="A3" s="50" t="s">
        <v>0</v>
      </c>
      <c r="B3" s="61" t="s">
        <v>4</v>
      </c>
      <c r="C3" s="61" t="s">
        <v>1</v>
      </c>
      <c r="D3" s="61" t="s">
        <v>2</v>
      </c>
      <c r="E3" s="53" t="s">
        <v>9</v>
      </c>
      <c r="F3" s="55" t="s">
        <v>6</v>
      </c>
      <c r="G3" s="53" t="s">
        <v>40</v>
      </c>
      <c r="H3" s="55" t="s">
        <v>6</v>
      </c>
      <c r="I3" s="53" t="s">
        <v>41</v>
      </c>
      <c r="J3" s="55" t="s">
        <v>6</v>
      </c>
      <c r="K3" s="57" t="s">
        <v>7</v>
      </c>
      <c r="L3" s="59" t="s">
        <v>8</v>
      </c>
    </row>
    <row r="4" spans="1:13" s="13" customFormat="1" ht="18.75" customHeight="1" thickBot="1">
      <c r="A4" s="51"/>
      <c r="B4" s="62"/>
      <c r="C4" s="62"/>
      <c r="D4" s="62"/>
      <c r="E4" s="54"/>
      <c r="F4" s="56"/>
      <c r="G4" s="54"/>
      <c r="H4" s="56"/>
      <c r="I4" s="54"/>
      <c r="J4" s="56"/>
      <c r="K4" s="58"/>
      <c r="L4" s="60"/>
    </row>
    <row r="5" spans="1:13" ht="13.5" thickBot="1"/>
    <row r="6" spans="1:13" ht="18" customHeight="1">
      <c r="A6" s="21">
        <v>1</v>
      </c>
      <c r="B6" s="22">
        <v>102</v>
      </c>
      <c r="C6" s="39" t="s">
        <v>14</v>
      </c>
      <c r="D6" s="38" t="s">
        <v>3</v>
      </c>
      <c r="E6" s="25">
        <v>9.41</v>
      </c>
      <c r="F6" s="26">
        <f t="shared" ref="F6:F21" si="0">IF(E6&lt;&gt;"",+RANK(E6,E$6:E$21,1),"")</f>
        <v>2</v>
      </c>
      <c r="G6" s="45">
        <v>381</v>
      </c>
      <c r="H6" s="26">
        <f t="shared" ref="H6:H21" si="1">IF(G6&lt;&gt;"",+RANK(G6,G$6:G$21,0),"")</f>
        <v>1</v>
      </c>
      <c r="I6" s="36">
        <v>22.18</v>
      </c>
      <c r="J6" s="26">
        <f t="shared" ref="J6:J21" si="2">IF(I6&lt;&gt;"",+RANK(I6,I$6:I$21,1),"")</f>
        <v>1</v>
      </c>
      <c r="K6" s="27">
        <f t="shared" ref="K6:K21" si="3">F6+H6+J6</f>
        <v>4</v>
      </c>
      <c r="L6" s="42">
        <f t="shared" ref="L6:L21" si="4">IF(K6&lt;&gt;"",+RANK(K6,K$6:K$505,1),"")</f>
        <v>1</v>
      </c>
    </row>
    <row r="7" spans="1:13" ht="18" customHeight="1">
      <c r="A7" s="28">
        <v>2</v>
      </c>
      <c r="B7" s="7">
        <v>111</v>
      </c>
      <c r="C7" s="10" t="s">
        <v>82</v>
      </c>
      <c r="D7" s="11" t="s">
        <v>51</v>
      </c>
      <c r="E7" s="14">
        <v>9.39</v>
      </c>
      <c r="F7" s="15">
        <f t="shared" si="0"/>
        <v>1</v>
      </c>
      <c r="G7" s="46">
        <v>360</v>
      </c>
      <c r="H7" s="15">
        <f t="shared" si="1"/>
        <v>4</v>
      </c>
      <c r="I7" s="37">
        <v>22.71</v>
      </c>
      <c r="J7" s="15">
        <f t="shared" si="2"/>
        <v>2</v>
      </c>
      <c r="K7" s="16">
        <f t="shared" si="3"/>
        <v>7</v>
      </c>
      <c r="L7" s="43">
        <f t="shared" si="4"/>
        <v>2</v>
      </c>
    </row>
    <row r="8" spans="1:13" ht="18" customHeight="1">
      <c r="A8" s="28">
        <v>3</v>
      </c>
      <c r="B8" s="7">
        <v>131</v>
      </c>
      <c r="C8" s="11" t="s">
        <v>75</v>
      </c>
      <c r="D8" s="9" t="s">
        <v>5</v>
      </c>
      <c r="E8" s="14">
        <v>9.66</v>
      </c>
      <c r="F8" s="15">
        <f t="shared" si="0"/>
        <v>3</v>
      </c>
      <c r="G8" s="46">
        <v>350</v>
      </c>
      <c r="H8" s="15">
        <f t="shared" si="1"/>
        <v>6</v>
      </c>
      <c r="I8" s="37">
        <v>23.46</v>
      </c>
      <c r="J8" s="15">
        <f t="shared" si="2"/>
        <v>3</v>
      </c>
      <c r="K8" s="16">
        <f t="shared" si="3"/>
        <v>12</v>
      </c>
      <c r="L8" s="43">
        <f t="shared" si="4"/>
        <v>3</v>
      </c>
    </row>
    <row r="9" spans="1:13" ht="18" customHeight="1">
      <c r="A9" s="28">
        <v>4</v>
      </c>
      <c r="B9" s="7">
        <v>127</v>
      </c>
      <c r="C9" s="11" t="s">
        <v>13</v>
      </c>
      <c r="D9" s="9" t="s">
        <v>3</v>
      </c>
      <c r="E9" s="14">
        <v>9.74</v>
      </c>
      <c r="F9" s="15">
        <f t="shared" si="0"/>
        <v>4</v>
      </c>
      <c r="G9" s="46">
        <v>358</v>
      </c>
      <c r="H9" s="15">
        <f t="shared" si="1"/>
        <v>5</v>
      </c>
      <c r="I9" s="37">
        <v>24.13</v>
      </c>
      <c r="J9" s="15">
        <f t="shared" si="2"/>
        <v>5</v>
      </c>
      <c r="K9" s="16">
        <f t="shared" si="3"/>
        <v>14</v>
      </c>
      <c r="L9" s="43">
        <f t="shared" si="4"/>
        <v>4</v>
      </c>
    </row>
    <row r="10" spans="1:13" ht="18" customHeight="1">
      <c r="A10" s="28">
        <v>5</v>
      </c>
      <c r="B10" s="7">
        <v>100</v>
      </c>
      <c r="C10" s="10" t="s">
        <v>11</v>
      </c>
      <c r="D10" s="11" t="s">
        <v>3</v>
      </c>
      <c r="E10" s="14">
        <v>9.8699999999999992</v>
      </c>
      <c r="F10" s="15">
        <f t="shared" si="0"/>
        <v>8</v>
      </c>
      <c r="G10" s="46">
        <v>361</v>
      </c>
      <c r="H10" s="15">
        <f t="shared" si="1"/>
        <v>3</v>
      </c>
      <c r="I10" s="37">
        <v>23.97</v>
      </c>
      <c r="J10" s="15">
        <f t="shared" si="2"/>
        <v>4</v>
      </c>
      <c r="K10" s="16">
        <f t="shared" si="3"/>
        <v>15</v>
      </c>
      <c r="L10" s="43">
        <f t="shared" si="4"/>
        <v>5</v>
      </c>
    </row>
    <row r="11" spans="1:13" ht="18" customHeight="1">
      <c r="A11" s="28">
        <v>6</v>
      </c>
      <c r="B11" s="7">
        <v>104</v>
      </c>
      <c r="C11" s="10" t="s">
        <v>15</v>
      </c>
      <c r="D11" s="11" t="s">
        <v>3</v>
      </c>
      <c r="E11" s="14">
        <v>9.8000000000000007</v>
      </c>
      <c r="F11" s="15">
        <f t="shared" si="0"/>
        <v>6</v>
      </c>
      <c r="G11" s="46">
        <v>344</v>
      </c>
      <c r="H11" s="15">
        <f t="shared" si="1"/>
        <v>7</v>
      </c>
      <c r="I11" s="37">
        <v>25.49</v>
      </c>
      <c r="J11" s="15">
        <f t="shared" si="2"/>
        <v>7</v>
      </c>
      <c r="K11" s="16">
        <f t="shared" si="3"/>
        <v>20</v>
      </c>
      <c r="L11" s="43">
        <f t="shared" si="4"/>
        <v>6</v>
      </c>
    </row>
    <row r="12" spans="1:13" ht="18" customHeight="1">
      <c r="A12" s="28">
        <v>7</v>
      </c>
      <c r="B12" s="7">
        <v>128</v>
      </c>
      <c r="C12" s="8" t="s">
        <v>12</v>
      </c>
      <c r="D12" s="9" t="s">
        <v>3</v>
      </c>
      <c r="E12" s="14">
        <v>10.23</v>
      </c>
      <c r="F12" s="15">
        <f t="shared" si="0"/>
        <v>11</v>
      </c>
      <c r="G12" s="46">
        <v>365</v>
      </c>
      <c r="H12" s="15">
        <f t="shared" si="1"/>
        <v>2</v>
      </c>
      <c r="I12" s="37">
        <v>25.68</v>
      </c>
      <c r="J12" s="15">
        <f t="shared" si="2"/>
        <v>8</v>
      </c>
      <c r="K12" s="16">
        <f t="shared" si="3"/>
        <v>21</v>
      </c>
      <c r="L12" s="43">
        <f t="shared" si="4"/>
        <v>7</v>
      </c>
    </row>
    <row r="13" spans="1:13" ht="18" customHeight="1">
      <c r="A13" s="28">
        <v>8</v>
      </c>
      <c r="B13" s="7">
        <v>121</v>
      </c>
      <c r="C13" s="10" t="s">
        <v>77</v>
      </c>
      <c r="D13" s="11" t="s">
        <v>5</v>
      </c>
      <c r="E13" s="14">
        <v>10.029999999999999</v>
      </c>
      <c r="F13" s="15">
        <f t="shared" si="0"/>
        <v>10</v>
      </c>
      <c r="G13" s="46">
        <v>295</v>
      </c>
      <c r="H13" s="15">
        <f t="shared" si="1"/>
        <v>10</v>
      </c>
      <c r="I13" s="37">
        <v>25.05</v>
      </c>
      <c r="J13" s="15">
        <f t="shared" si="2"/>
        <v>6</v>
      </c>
      <c r="K13" s="16">
        <f t="shared" si="3"/>
        <v>26</v>
      </c>
      <c r="L13" s="43">
        <f t="shared" si="4"/>
        <v>8</v>
      </c>
    </row>
    <row r="14" spans="1:13" ht="18" customHeight="1">
      <c r="A14" s="28">
        <v>9</v>
      </c>
      <c r="B14" s="7">
        <v>134</v>
      </c>
      <c r="C14" s="8" t="s">
        <v>74</v>
      </c>
      <c r="D14" s="9" t="s">
        <v>51</v>
      </c>
      <c r="E14" s="14">
        <v>9.99</v>
      </c>
      <c r="F14" s="15">
        <f t="shared" si="0"/>
        <v>9</v>
      </c>
      <c r="G14" s="46">
        <v>334</v>
      </c>
      <c r="H14" s="15">
        <f t="shared" si="1"/>
        <v>8</v>
      </c>
      <c r="I14" s="37">
        <v>25.94</v>
      </c>
      <c r="J14" s="15">
        <f t="shared" si="2"/>
        <v>10</v>
      </c>
      <c r="K14" s="16">
        <f t="shared" si="3"/>
        <v>27</v>
      </c>
      <c r="L14" s="43">
        <f t="shared" si="4"/>
        <v>9</v>
      </c>
    </row>
    <row r="15" spans="1:13" ht="18" customHeight="1">
      <c r="A15" s="28">
        <v>10</v>
      </c>
      <c r="B15" s="7">
        <v>124</v>
      </c>
      <c r="C15" s="10" t="s">
        <v>76</v>
      </c>
      <c r="D15" s="11" t="s">
        <v>48</v>
      </c>
      <c r="E15" s="14">
        <v>9.74</v>
      </c>
      <c r="F15" s="15">
        <f t="shared" si="0"/>
        <v>4</v>
      </c>
      <c r="G15" s="46">
        <v>278</v>
      </c>
      <c r="H15" s="15">
        <f t="shared" si="1"/>
        <v>14</v>
      </c>
      <c r="I15" s="37">
        <v>26.43</v>
      </c>
      <c r="J15" s="15">
        <f t="shared" si="2"/>
        <v>12</v>
      </c>
      <c r="K15" s="16">
        <f t="shared" si="3"/>
        <v>30</v>
      </c>
      <c r="L15" s="43">
        <f t="shared" si="4"/>
        <v>10</v>
      </c>
    </row>
    <row r="16" spans="1:13" ht="18" customHeight="1">
      <c r="A16" s="28">
        <v>11</v>
      </c>
      <c r="B16" s="7">
        <v>114</v>
      </c>
      <c r="C16" s="10" t="s">
        <v>80</v>
      </c>
      <c r="D16" s="11" t="s">
        <v>10</v>
      </c>
      <c r="E16" s="14">
        <v>10.27</v>
      </c>
      <c r="F16" s="15">
        <f t="shared" si="0"/>
        <v>12</v>
      </c>
      <c r="G16" s="46">
        <v>303</v>
      </c>
      <c r="H16" s="15">
        <f t="shared" si="1"/>
        <v>9</v>
      </c>
      <c r="I16" s="37">
        <v>25.79</v>
      </c>
      <c r="J16" s="15">
        <f t="shared" si="2"/>
        <v>9</v>
      </c>
      <c r="K16" s="16">
        <f t="shared" si="3"/>
        <v>30</v>
      </c>
      <c r="L16" s="43">
        <f t="shared" si="4"/>
        <v>10</v>
      </c>
    </row>
    <row r="17" spans="1:12" ht="18" customHeight="1">
      <c r="A17" s="28">
        <v>12</v>
      </c>
      <c r="B17" s="7">
        <v>135</v>
      </c>
      <c r="C17" s="8" t="s">
        <v>72</v>
      </c>
      <c r="D17" s="9" t="s">
        <v>73</v>
      </c>
      <c r="E17" s="14">
        <v>10.55</v>
      </c>
      <c r="F17" s="15">
        <f t="shared" si="0"/>
        <v>13</v>
      </c>
      <c r="G17" s="46">
        <v>284</v>
      </c>
      <c r="H17" s="15">
        <f t="shared" si="1"/>
        <v>12</v>
      </c>
      <c r="I17" s="37">
        <v>25.94</v>
      </c>
      <c r="J17" s="15">
        <f t="shared" si="2"/>
        <v>10</v>
      </c>
      <c r="K17" s="16">
        <f t="shared" si="3"/>
        <v>35</v>
      </c>
      <c r="L17" s="43">
        <f t="shared" si="4"/>
        <v>12</v>
      </c>
    </row>
    <row r="18" spans="1:12" ht="18" customHeight="1">
      <c r="A18" s="28">
        <v>13</v>
      </c>
      <c r="B18" s="7">
        <v>120</v>
      </c>
      <c r="C18" s="10" t="s">
        <v>78</v>
      </c>
      <c r="D18" s="11" t="s">
        <v>48</v>
      </c>
      <c r="E18" s="14">
        <v>9.82</v>
      </c>
      <c r="F18" s="15">
        <f t="shared" si="0"/>
        <v>7</v>
      </c>
      <c r="G18" s="46">
        <v>262</v>
      </c>
      <c r="H18" s="15">
        <f t="shared" si="1"/>
        <v>15</v>
      </c>
      <c r="I18" s="37">
        <v>27.22</v>
      </c>
      <c r="J18" s="15">
        <f t="shared" si="2"/>
        <v>13</v>
      </c>
      <c r="K18" s="16">
        <f t="shared" si="3"/>
        <v>35</v>
      </c>
      <c r="L18" s="43">
        <f t="shared" si="4"/>
        <v>12</v>
      </c>
    </row>
    <row r="19" spans="1:12" ht="18" customHeight="1">
      <c r="A19" s="28">
        <v>14</v>
      </c>
      <c r="B19" s="7">
        <v>138</v>
      </c>
      <c r="C19" s="8" t="s">
        <v>71</v>
      </c>
      <c r="D19" s="9" t="s">
        <v>5</v>
      </c>
      <c r="E19" s="14">
        <v>11.08</v>
      </c>
      <c r="F19" s="15">
        <f t="shared" si="0"/>
        <v>14</v>
      </c>
      <c r="G19" s="46">
        <v>291</v>
      </c>
      <c r="H19" s="15">
        <f t="shared" si="1"/>
        <v>11</v>
      </c>
      <c r="I19" s="37">
        <v>28.62</v>
      </c>
      <c r="J19" s="15">
        <f t="shared" si="2"/>
        <v>16</v>
      </c>
      <c r="K19" s="16">
        <f t="shared" si="3"/>
        <v>41</v>
      </c>
      <c r="L19" s="43">
        <f t="shared" si="4"/>
        <v>14</v>
      </c>
    </row>
    <row r="20" spans="1:12" ht="18" customHeight="1">
      <c r="A20" s="28">
        <v>15</v>
      </c>
      <c r="B20" s="7">
        <v>105</v>
      </c>
      <c r="C20" s="10" t="s">
        <v>81</v>
      </c>
      <c r="D20" s="11" t="s">
        <v>3</v>
      </c>
      <c r="E20" s="14">
        <v>11.21</v>
      </c>
      <c r="F20" s="15">
        <f t="shared" si="0"/>
        <v>15</v>
      </c>
      <c r="G20" s="46">
        <v>282</v>
      </c>
      <c r="H20" s="15">
        <f t="shared" si="1"/>
        <v>13</v>
      </c>
      <c r="I20" s="37">
        <v>27.76</v>
      </c>
      <c r="J20" s="15">
        <f t="shared" si="2"/>
        <v>14</v>
      </c>
      <c r="K20" s="16">
        <f t="shared" si="3"/>
        <v>42</v>
      </c>
      <c r="L20" s="43">
        <f t="shared" si="4"/>
        <v>15</v>
      </c>
    </row>
    <row r="21" spans="1:12" ht="18" customHeight="1">
      <c r="A21" s="28">
        <v>16</v>
      </c>
      <c r="B21" s="7">
        <v>115</v>
      </c>
      <c r="C21" s="10" t="s">
        <v>79</v>
      </c>
      <c r="D21" s="11" t="s">
        <v>21</v>
      </c>
      <c r="E21" s="14">
        <v>11.33</v>
      </c>
      <c r="F21" s="15">
        <f t="shared" si="0"/>
        <v>16</v>
      </c>
      <c r="G21" s="46">
        <v>247</v>
      </c>
      <c r="H21" s="15">
        <f t="shared" si="1"/>
        <v>16</v>
      </c>
      <c r="I21" s="37">
        <v>28.08</v>
      </c>
      <c r="J21" s="15">
        <f t="shared" si="2"/>
        <v>15</v>
      </c>
      <c r="K21" s="16">
        <f t="shared" si="3"/>
        <v>47</v>
      </c>
      <c r="L21" s="43">
        <f t="shared" si="4"/>
        <v>16</v>
      </c>
    </row>
    <row r="22" spans="1:12" ht="18" customHeight="1">
      <c r="A22" s="28">
        <v>17</v>
      </c>
      <c r="B22" s="7"/>
      <c r="C22" s="10"/>
      <c r="D22" s="11"/>
      <c r="E22" s="14"/>
      <c r="F22" s="15" t="str">
        <f>IF(E22&lt;&gt;"",+RANK(E22,E$6:E$505,1),"")</f>
        <v/>
      </c>
      <c r="G22" s="46"/>
      <c r="H22" s="15" t="str">
        <f>IF(G22&lt;&gt;"",+RANK(G22,G$6:G$505,0),"")</f>
        <v/>
      </c>
      <c r="I22" s="37"/>
      <c r="J22" s="15" t="str">
        <f>IF(I22&lt;&gt;"",+RANK(I22,I$6:I$505,1),"")</f>
        <v/>
      </c>
      <c r="K22" s="16"/>
      <c r="L22" s="43"/>
    </row>
    <row r="23" spans="1:12" ht="18" customHeight="1" thickBot="1">
      <c r="A23" s="29">
        <v>18</v>
      </c>
      <c r="B23" s="30">
        <v>112</v>
      </c>
      <c r="C23" s="35" t="s">
        <v>83</v>
      </c>
      <c r="D23" s="31" t="s">
        <v>48</v>
      </c>
      <c r="E23" s="32">
        <v>9.56</v>
      </c>
      <c r="F23" s="18"/>
      <c r="G23" s="47">
        <v>359</v>
      </c>
      <c r="H23" s="18"/>
      <c r="I23" s="40">
        <v>24.04</v>
      </c>
      <c r="J23" s="18"/>
      <c r="K23" s="19"/>
      <c r="L23" s="44" t="str">
        <f>IF(K23&lt;&gt;"",+RANK(K23,K$6:K$505,1),"")</f>
        <v/>
      </c>
    </row>
  </sheetData>
  <sortState ref="B6:L21">
    <sortCondition ref="L6:L21"/>
  </sortState>
  <mergeCells count="14">
    <mergeCell ref="A3:A4"/>
    <mergeCell ref="K1:L1"/>
    <mergeCell ref="G3:G4"/>
    <mergeCell ref="H3:H4"/>
    <mergeCell ref="I3:I4"/>
    <mergeCell ref="J3:J4"/>
    <mergeCell ref="K3:K4"/>
    <mergeCell ref="L3:L4"/>
    <mergeCell ref="C3:C4"/>
    <mergeCell ref="B3:B4"/>
    <mergeCell ref="D3:D4"/>
    <mergeCell ref="E3:E4"/>
    <mergeCell ref="F3:F4"/>
    <mergeCell ref="A1:C1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4"/>
  <sheetViews>
    <sheetView workbookViewId="0"/>
  </sheetViews>
  <sheetFormatPr defaultRowHeight="12.75"/>
  <cols>
    <col min="1" max="1" width="9.140625" style="1" customWidth="1"/>
    <col min="2" max="2" width="9.140625" style="2" customWidth="1"/>
  </cols>
  <sheetData>
    <row r="1" spans="1:3">
      <c r="A1" s="1">
        <v>6.9</v>
      </c>
      <c r="B1" s="2">
        <v>833</v>
      </c>
      <c r="C1" s="3"/>
    </row>
    <row r="2" spans="1:3" s="6" customFormat="1">
      <c r="A2" s="4">
        <v>7</v>
      </c>
      <c r="B2" s="2">
        <v>799</v>
      </c>
      <c r="C2" s="5"/>
    </row>
    <row r="3" spans="1:3">
      <c r="A3" s="1">
        <v>7.1</v>
      </c>
      <c r="B3" s="2">
        <v>765</v>
      </c>
      <c r="C3" s="3"/>
    </row>
    <row r="4" spans="1:3">
      <c r="A4" s="1">
        <v>7.2</v>
      </c>
      <c r="B4" s="2">
        <v>732</v>
      </c>
      <c r="C4" s="3"/>
    </row>
    <row r="5" spans="1:3">
      <c r="A5" s="1">
        <v>7.3</v>
      </c>
      <c r="B5" s="2">
        <v>700</v>
      </c>
      <c r="C5" s="3"/>
    </row>
    <row r="6" spans="1:3">
      <c r="A6" s="1">
        <v>7.4</v>
      </c>
      <c r="B6" s="2">
        <v>668</v>
      </c>
      <c r="C6" s="3"/>
    </row>
    <row r="7" spans="1:3">
      <c r="A7" s="1">
        <v>7.5</v>
      </c>
      <c r="B7" s="2">
        <v>637</v>
      </c>
      <c r="C7" s="3"/>
    </row>
    <row r="8" spans="1:3">
      <c r="A8" s="1">
        <v>7.6</v>
      </c>
      <c r="B8" s="2">
        <v>607</v>
      </c>
      <c r="C8" s="3"/>
    </row>
    <row r="9" spans="1:3">
      <c r="A9" s="1">
        <v>7.7</v>
      </c>
      <c r="B9" s="2">
        <v>577</v>
      </c>
      <c r="C9" s="3"/>
    </row>
    <row r="10" spans="1:3">
      <c r="A10" s="1">
        <v>7.8</v>
      </c>
      <c r="B10" s="2">
        <v>548</v>
      </c>
      <c r="C10" s="3"/>
    </row>
    <row r="11" spans="1:3">
      <c r="A11" s="1">
        <v>7.9</v>
      </c>
      <c r="B11" s="2">
        <v>520</v>
      </c>
      <c r="C11" s="3"/>
    </row>
    <row r="12" spans="1:3" s="6" customFormat="1">
      <c r="A12" s="4">
        <v>8</v>
      </c>
      <c r="B12" s="2">
        <v>492</v>
      </c>
      <c r="C12" s="5"/>
    </row>
    <row r="13" spans="1:3">
      <c r="A13" s="1">
        <v>8.1</v>
      </c>
      <c r="B13" s="2">
        <v>465</v>
      </c>
      <c r="C13" s="3"/>
    </row>
    <row r="14" spans="1:3">
      <c r="A14" s="1">
        <v>8.1999999999999993</v>
      </c>
      <c r="B14" s="2">
        <v>439</v>
      </c>
      <c r="C14" s="3"/>
    </row>
    <row r="15" spans="1:3">
      <c r="A15" s="1">
        <v>8.3000000000000007</v>
      </c>
      <c r="B15" s="2">
        <v>413</v>
      </c>
      <c r="C15" s="3"/>
    </row>
    <row r="16" spans="1:3">
      <c r="A16" s="1">
        <v>8.4</v>
      </c>
      <c r="B16" s="2">
        <v>388</v>
      </c>
      <c r="C16" s="3"/>
    </row>
    <row r="17" spans="1:3">
      <c r="A17" s="1">
        <v>8.5</v>
      </c>
      <c r="B17" s="2">
        <v>364</v>
      </c>
      <c r="C17" s="3"/>
    </row>
    <row r="18" spans="1:3">
      <c r="A18" s="1">
        <v>8.6</v>
      </c>
      <c r="B18" s="2">
        <v>340</v>
      </c>
      <c r="C18" s="3"/>
    </row>
    <row r="19" spans="1:3">
      <c r="A19" s="1">
        <v>8.6999999999999993</v>
      </c>
      <c r="B19" s="2">
        <v>318</v>
      </c>
      <c r="C19" s="3"/>
    </row>
    <row r="20" spans="1:3">
      <c r="A20" s="1">
        <v>8.8000000000000007</v>
      </c>
      <c r="B20" s="2">
        <v>295</v>
      </c>
      <c r="C20" s="3"/>
    </row>
    <row r="21" spans="1:3">
      <c r="A21" s="1">
        <v>8.9</v>
      </c>
      <c r="B21" s="2">
        <v>274</v>
      </c>
      <c r="C21" s="3"/>
    </row>
    <row r="22" spans="1:3" s="6" customFormat="1">
      <c r="A22" s="4">
        <v>9</v>
      </c>
      <c r="B22" s="2">
        <v>253</v>
      </c>
      <c r="C22" s="5"/>
    </row>
    <row r="23" spans="1:3">
      <c r="A23" s="1">
        <v>9.1</v>
      </c>
      <c r="B23" s="2">
        <v>233</v>
      </c>
      <c r="C23" s="3"/>
    </row>
    <row r="24" spans="1:3">
      <c r="A24" s="1">
        <v>9.1999999999999993</v>
      </c>
      <c r="B24" s="2">
        <v>214</v>
      </c>
      <c r="C24" s="3"/>
    </row>
    <row r="25" spans="1:3">
      <c r="A25" s="1">
        <v>9.3000000000000007</v>
      </c>
      <c r="B25" s="2">
        <v>196</v>
      </c>
      <c r="C25" s="3"/>
    </row>
    <row r="26" spans="1:3">
      <c r="A26" s="1">
        <v>9.4</v>
      </c>
      <c r="B26" s="2">
        <v>178</v>
      </c>
      <c r="C26" s="3"/>
    </row>
    <row r="27" spans="1:3">
      <c r="A27" s="1">
        <v>9.5</v>
      </c>
      <c r="B27" s="2">
        <v>161</v>
      </c>
      <c r="C27" s="3"/>
    </row>
    <row r="28" spans="1:3">
      <c r="A28" s="1">
        <v>9.6</v>
      </c>
      <c r="B28" s="2">
        <v>145</v>
      </c>
      <c r="C28" s="3"/>
    </row>
    <row r="29" spans="1:3">
      <c r="A29" s="1">
        <v>9.6999999999999993</v>
      </c>
      <c r="B29" s="2">
        <v>129</v>
      </c>
      <c r="C29" s="3"/>
    </row>
    <row r="30" spans="1:3">
      <c r="A30" s="1">
        <v>9.8000000000000007</v>
      </c>
      <c r="B30" s="2">
        <v>115</v>
      </c>
      <c r="C30" s="3"/>
    </row>
    <row r="31" spans="1:3">
      <c r="A31" s="1">
        <v>9.9</v>
      </c>
      <c r="B31" s="2">
        <v>101</v>
      </c>
      <c r="C31" s="3"/>
    </row>
    <row r="32" spans="1:3" s="6" customFormat="1">
      <c r="A32" s="4">
        <v>10</v>
      </c>
      <c r="B32" s="2">
        <v>88</v>
      </c>
      <c r="C32" s="5"/>
    </row>
    <row r="33" spans="1:3">
      <c r="A33" s="1">
        <v>10.1</v>
      </c>
      <c r="B33" s="2">
        <v>75</v>
      </c>
      <c r="C33" s="3"/>
    </row>
    <row r="34" spans="1:3">
      <c r="A34" s="1">
        <v>10.199999999999999</v>
      </c>
      <c r="B34" s="2">
        <v>64</v>
      </c>
      <c r="C34" s="3"/>
    </row>
    <row r="35" spans="1:3">
      <c r="A35" s="1">
        <v>10.3</v>
      </c>
      <c r="B35" s="2">
        <v>53</v>
      </c>
      <c r="C35" s="3"/>
    </row>
    <row r="36" spans="1:3">
      <c r="A36" s="1">
        <v>10.4</v>
      </c>
      <c r="B36" s="2">
        <v>44</v>
      </c>
      <c r="C36" s="3"/>
    </row>
    <row r="37" spans="1:3">
      <c r="A37" s="1">
        <v>10.5</v>
      </c>
      <c r="B37" s="2">
        <v>35</v>
      </c>
      <c r="C37" s="3"/>
    </row>
    <row r="38" spans="1:3">
      <c r="A38" s="1">
        <v>10.6</v>
      </c>
      <c r="B38" s="2">
        <v>27</v>
      </c>
      <c r="C38" s="3"/>
    </row>
    <row r="39" spans="1:3">
      <c r="A39" s="1">
        <v>10.7</v>
      </c>
      <c r="B39" s="2">
        <v>20</v>
      </c>
      <c r="C39" s="3"/>
    </row>
    <row r="40" spans="1:3">
      <c r="A40" s="1">
        <v>10.8</v>
      </c>
      <c r="B40" s="2">
        <v>14</v>
      </c>
      <c r="C40" s="3"/>
    </row>
    <row r="41" spans="1:3">
      <c r="A41" s="1">
        <v>10.9</v>
      </c>
      <c r="B41" s="2">
        <v>9</v>
      </c>
      <c r="C41" s="3"/>
    </row>
    <row r="42" spans="1:3" s="6" customFormat="1">
      <c r="A42" s="4">
        <v>11</v>
      </c>
      <c r="B42" s="2">
        <v>5</v>
      </c>
      <c r="C42" s="5"/>
    </row>
    <row r="43" spans="1:3">
      <c r="A43" s="1">
        <v>11.1</v>
      </c>
      <c r="B43" s="2">
        <v>2</v>
      </c>
      <c r="C43" s="3"/>
    </row>
    <row r="44" spans="1:3">
      <c r="A44" s="1">
        <v>11.2</v>
      </c>
      <c r="B44" s="2">
        <v>0</v>
      </c>
      <c r="C44" s="3"/>
    </row>
  </sheetData>
  <sheetProtection selectLockedCells="1" selectUnlockedCells="1"/>
  <phoneticPr fontId="5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7"/>
  <sheetViews>
    <sheetView workbookViewId="0"/>
  </sheetViews>
  <sheetFormatPr defaultRowHeight="12.75"/>
  <cols>
    <col min="1" max="1" width="9.140625" style="1" customWidth="1"/>
  </cols>
  <sheetData>
    <row r="1" spans="1:2" s="6" customFormat="1">
      <c r="A1" s="4">
        <v>7</v>
      </c>
      <c r="B1" s="6">
        <v>1096</v>
      </c>
    </row>
    <row r="2" spans="1:2">
      <c r="A2" s="1">
        <v>7.1</v>
      </c>
      <c r="B2">
        <v>1062</v>
      </c>
    </row>
    <row r="3" spans="1:2">
      <c r="A3" s="1">
        <v>7.2</v>
      </c>
      <c r="B3">
        <v>1028</v>
      </c>
    </row>
    <row r="4" spans="1:2">
      <c r="A4" s="1">
        <v>7.3</v>
      </c>
      <c r="B4">
        <v>995</v>
      </c>
    </row>
    <row r="5" spans="1:2">
      <c r="A5" s="1">
        <v>7.4</v>
      </c>
      <c r="B5">
        <v>962</v>
      </c>
    </row>
    <row r="6" spans="1:2">
      <c r="A6" s="1">
        <v>7.5</v>
      </c>
      <c r="B6">
        <v>930</v>
      </c>
    </row>
    <row r="7" spans="1:2">
      <c r="A7" s="1">
        <v>7.6</v>
      </c>
      <c r="B7">
        <v>898</v>
      </c>
    </row>
    <row r="8" spans="1:2">
      <c r="A8" s="1">
        <v>7.7</v>
      </c>
      <c r="B8">
        <v>867</v>
      </c>
    </row>
    <row r="9" spans="1:2">
      <c r="A9" s="1">
        <v>7.8</v>
      </c>
      <c r="B9">
        <v>836</v>
      </c>
    </row>
    <row r="10" spans="1:2">
      <c r="A10" s="1">
        <v>7.9</v>
      </c>
      <c r="B10">
        <v>806</v>
      </c>
    </row>
    <row r="11" spans="1:2" s="6" customFormat="1">
      <c r="A11" s="4">
        <v>8</v>
      </c>
      <c r="B11" s="6">
        <v>776</v>
      </c>
    </row>
    <row r="12" spans="1:2">
      <c r="A12" s="1">
        <v>8.1</v>
      </c>
      <c r="B12">
        <v>747</v>
      </c>
    </row>
    <row r="13" spans="1:2">
      <c r="A13" s="1">
        <v>8.1999999999999993</v>
      </c>
      <c r="B13">
        <v>718</v>
      </c>
    </row>
    <row r="14" spans="1:2">
      <c r="A14" s="1">
        <v>8.3000000000000007</v>
      </c>
      <c r="B14">
        <v>690</v>
      </c>
    </row>
    <row r="15" spans="1:2">
      <c r="A15" s="1">
        <v>8.4</v>
      </c>
      <c r="B15">
        <v>662</v>
      </c>
    </row>
    <row r="16" spans="1:2">
      <c r="A16" s="1">
        <v>8.5</v>
      </c>
      <c r="B16">
        <v>635</v>
      </c>
    </row>
    <row r="17" spans="1:2">
      <c r="A17" s="1">
        <v>8.6</v>
      </c>
      <c r="B17">
        <v>608</v>
      </c>
    </row>
    <row r="18" spans="1:2">
      <c r="A18" s="1">
        <v>8.6999999999999993</v>
      </c>
      <c r="B18">
        <v>582</v>
      </c>
    </row>
    <row r="19" spans="1:2">
      <c r="A19" s="1">
        <v>8.8000000000000007</v>
      </c>
      <c r="B19">
        <v>556</v>
      </c>
    </row>
    <row r="20" spans="1:2">
      <c r="A20" s="1">
        <v>8.9</v>
      </c>
      <c r="B20">
        <v>531</v>
      </c>
    </row>
    <row r="21" spans="1:2" s="6" customFormat="1">
      <c r="A21" s="4">
        <v>9</v>
      </c>
      <c r="B21" s="6">
        <v>506</v>
      </c>
    </row>
    <row r="22" spans="1:2">
      <c r="A22" s="1">
        <v>9.1</v>
      </c>
      <c r="B22">
        <v>482</v>
      </c>
    </row>
    <row r="23" spans="1:2">
      <c r="A23" s="1">
        <v>9.1999999999999993</v>
      </c>
      <c r="B23">
        <v>458</v>
      </c>
    </row>
    <row r="24" spans="1:2">
      <c r="A24" s="1">
        <v>9.3000000000000007</v>
      </c>
      <c r="B24">
        <v>435</v>
      </c>
    </row>
    <row r="25" spans="1:2">
      <c r="A25" s="1">
        <v>9.4</v>
      </c>
      <c r="B25">
        <v>413</v>
      </c>
    </row>
    <row r="26" spans="1:2">
      <c r="A26" s="1">
        <v>9.5</v>
      </c>
      <c r="B26">
        <v>391</v>
      </c>
    </row>
    <row r="27" spans="1:2">
      <c r="A27" s="1">
        <v>9.6</v>
      </c>
      <c r="B27">
        <v>369</v>
      </c>
    </row>
    <row r="28" spans="1:2">
      <c r="A28" s="1">
        <v>9.6999999999999993</v>
      </c>
      <c r="B28">
        <v>348</v>
      </c>
    </row>
    <row r="29" spans="1:2">
      <c r="A29" s="1">
        <v>9.8000000000000007</v>
      </c>
      <c r="B29">
        <v>328</v>
      </c>
    </row>
    <row r="30" spans="1:2">
      <c r="A30" s="1">
        <v>9.9</v>
      </c>
      <c r="B30">
        <v>308</v>
      </c>
    </row>
    <row r="31" spans="1:2" s="6" customFormat="1">
      <c r="A31" s="4">
        <v>10</v>
      </c>
      <c r="B31" s="6">
        <v>289</v>
      </c>
    </row>
    <row r="32" spans="1:2">
      <c r="A32" s="1">
        <v>10.1</v>
      </c>
      <c r="B32">
        <v>270</v>
      </c>
    </row>
    <row r="33" spans="1:2">
      <c r="A33" s="1">
        <v>10.199999999999999</v>
      </c>
      <c r="B33">
        <v>252</v>
      </c>
    </row>
    <row r="34" spans="1:2">
      <c r="A34" s="1">
        <v>10.3</v>
      </c>
      <c r="B34">
        <v>235</v>
      </c>
    </row>
    <row r="35" spans="1:2">
      <c r="A35" s="1">
        <v>10.4</v>
      </c>
      <c r="B35">
        <v>218</v>
      </c>
    </row>
    <row r="36" spans="1:2">
      <c r="A36" s="1">
        <v>10.5</v>
      </c>
      <c r="B36">
        <v>201</v>
      </c>
    </row>
    <row r="37" spans="1:2">
      <c r="A37" s="1">
        <v>10.6</v>
      </c>
      <c r="B37">
        <v>185</v>
      </c>
    </row>
    <row r="38" spans="1:2">
      <c r="A38" s="1">
        <v>10.7</v>
      </c>
      <c r="B38">
        <v>170</v>
      </c>
    </row>
    <row r="39" spans="1:2">
      <c r="A39" s="1">
        <v>10.8</v>
      </c>
      <c r="B39">
        <v>155</v>
      </c>
    </row>
    <row r="40" spans="1:2">
      <c r="A40" s="1">
        <v>10.9</v>
      </c>
      <c r="B40">
        <v>141</v>
      </c>
    </row>
    <row r="41" spans="1:2" s="6" customFormat="1">
      <c r="A41" s="4">
        <v>11</v>
      </c>
      <c r="B41" s="6">
        <v>128</v>
      </c>
    </row>
    <row r="42" spans="1:2">
      <c r="A42" s="1">
        <v>11.1</v>
      </c>
      <c r="B42">
        <v>115</v>
      </c>
    </row>
    <row r="43" spans="1:2">
      <c r="A43" s="1">
        <v>11.2</v>
      </c>
      <c r="B43">
        <v>103</v>
      </c>
    </row>
    <row r="44" spans="1:2">
      <c r="A44" s="1">
        <v>11.3</v>
      </c>
      <c r="B44">
        <v>91</v>
      </c>
    </row>
    <row r="45" spans="1:2">
      <c r="A45" s="1">
        <v>11.4</v>
      </c>
      <c r="B45">
        <v>80</v>
      </c>
    </row>
    <row r="46" spans="1:2">
      <c r="A46" s="1">
        <v>11.5</v>
      </c>
      <c r="B46">
        <v>70</v>
      </c>
    </row>
    <row r="47" spans="1:2">
      <c r="A47" s="1">
        <v>11.6</v>
      </c>
      <c r="B47">
        <v>60</v>
      </c>
    </row>
    <row r="48" spans="1:2">
      <c r="A48" s="1">
        <v>11.7</v>
      </c>
      <c r="B48">
        <v>51</v>
      </c>
    </row>
    <row r="49" spans="1:2">
      <c r="A49" s="1">
        <v>11.8</v>
      </c>
      <c r="B49">
        <v>42</v>
      </c>
    </row>
    <row r="50" spans="1:2">
      <c r="A50" s="1">
        <v>11.9</v>
      </c>
      <c r="B50">
        <v>35</v>
      </c>
    </row>
    <row r="51" spans="1:2" s="6" customFormat="1">
      <c r="A51" s="4">
        <v>12</v>
      </c>
      <c r="B51" s="6">
        <v>28</v>
      </c>
    </row>
    <row r="52" spans="1:2">
      <c r="A52" s="1">
        <v>12.1</v>
      </c>
      <c r="B52">
        <v>21</v>
      </c>
    </row>
    <row r="53" spans="1:2">
      <c r="A53" s="1">
        <v>12.2</v>
      </c>
      <c r="B53">
        <v>16</v>
      </c>
    </row>
    <row r="54" spans="1:2">
      <c r="A54" s="1">
        <v>12.3</v>
      </c>
      <c r="B54">
        <v>11</v>
      </c>
    </row>
    <row r="55" spans="1:2">
      <c r="A55" s="1">
        <v>12.4</v>
      </c>
      <c r="B55">
        <v>7</v>
      </c>
    </row>
    <row r="56" spans="1:2">
      <c r="A56" s="1">
        <v>12.5</v>
      </c>
      <c r="B56">
        <v>4</v>
      </c>
    </row>
    <row r="57" spans="1:2">
      <c r="A57" s="1">
        <v>12.6</v>
      </c>
      <c r="B57">
        <v>1</v>
      </c>
    </row>
  </sheetData>
  <sheetProtection selectLockedCells="1" selectUnlockedCells="1"/>
  <phoneticPr fontId="5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</sheetPr>
  <dimension ref="A1:M16"/>
  <sheetViews>
    <sheetView zoomScaleNormal="100" workbookViewId="0">
      <selection sqref="A1:C1"/>
    </sheetView>
  </sheetViews>
  <sheetFormatPr defaultRowHeight="12.75"/>
  <cols>
    <col min="1" max="1" width="5.7109375" bestFit="1" customWidth="1"/>
    <col min="2" max="2" width="6" bestFit="1" customWidth="1"/>
    <col min="3" max="3" width="18.28515625" bestFit="1" customWidth="1"/>
    <col min="4" max="4" width="20.5703125" bestFit="1" customWidth="1"/>
    <col min="5" max="10" width="8.85546875" customWidth="1"/>
    <col min="11" max="12" width="9.28515625" customWidth="1"/>
  </cols>
  <sheetData>
    <row r="1" spans="1:13" ht="26.25">
      <c r="A1" s="63" t="s">
        <v>39</v>
      </c>
      <c r="B1" s="63"/>
      <c r="C1" s="63"/>
      <c r="D1" s="12"/>
      <c r="E1" s="12"/>
      <c r="F1" s="12"/>
      <c r="G1" s="12"/>
      <c r="H1" s="12"/>
      <c r="I1" s="12"/>
      <c r="J1" s="12"/>
      <c r="K1" s="52" t="s">
        <v>69</v>
      </c>
      <c r="L1" s="52"/>
      <c r="M1" s="20"/>
    </row>
    <row r="2" spans="1:13" ht="13.5" thickBot="1"/>
    <row r="3" spans="1:13" ht="13.5" customHeight="1" thickBot="1">
      <c r="A3" s="50" t="s">
        <v>0</v>
      </c>
      <c r="B3" s="61" t="s">
        <v>4</v>
      </c>
      <c r="C3" s="61" t="s">
        <v>1</v>
      </c>
      <c r="D3" s="61" t="s">
        <v>2</v>
      </c>
      <c r="E3" s="53" t="s">
        <v>9</v>
      </c>
      <c r="F3" s="55" t="s">
        <v>6</v>
      </c>
      <c r="G3" s="53" t="s">
        <v>40</v>
      </c>
      <c r="H3" s="55" t="s">
        <v>6</v>
      </c>
      <c r="I3" s="53" t="s">
        <v>41</v>
      </c>
      <c r="J3" s="55" t="s">
        <v>6</v>
      </c>
      <c r="K3" s="57" t="s">
        <v>7</v>
      </c>
      <c r="L3" s="59" t="s">
        <v>8</v>
      </c>
    </row>
    <row r="4" spans="1:13" ht="13.5" customHeight="1" thickBot="1">
      <c r="A4" s="51"/>
      <c r="B4" s="62"/>
      <c r="C4" s="62"/>
      <c r="D4" s="62"/>
      <c r="E4" s="54"/>
      <c r="F4" s="56"/>
      <c r="G4" s="54"/>
      <c r="H4" s="56"/>
      <c r="I4" s="54"/>
      <c r="J4" s="56"/>
      <c r="K4" s="58"/>
      <c r="L4" s="60"/>
    </row>
    <row r="5" spans="1:13" ht="13.5" thickBot="1"/>
    <row r="6" spans="1:13" ht="18" customHeight="1">
      <c r="A6" s="21">
        <v>1</v>
      </c>
      <c r="B6" s="22">
        <v>118</v>
      </c>
      <c r="C6" s="39" t="s">
        <v>16</v>
      </c>
      <c r="D6" s="38" t="s">
        <v>5</v>
      </c>
      <c r="E6" s="25">
        <v>9.42</v>
      </c>
      <c r="F6" s="26">
        <f t="shared" ref="F6:F16" si="0">IF(E6&lt;&gt;"",+RANK(E6,E$6:E$498,1),"")</f>
        <v>2</v>
      </c>
      <c r="G6" s="45">
        <v>351</v>
      </c>
      <c r="H6" s="26">
        <f t="shared" ref="H6:H16" si="1">IF(G6&lt;&gt;"",+RANK(G6,G$6:G$498,0),"")</f>
        <v>1</v>
      </c>
      <c r="I6" s="36">
        <v>23.63</v>
      </c>
      <c r="J6" s="26">
        <f t="shared" ref="J6:J16" si="2">IF(I6&lt;&gt;"",+RANK(I6,I$6:I$498,1),"")</f>
        <v>1</v>
      </c>
      <c r="K6" s="27">
        <f t="shared" ref="K6:K16" si="3">F6+H6+J6</f>
        <v>4</v>
      </c>
      <c r="L6" s="42">
        <f t="shared" ref="L6:L16" si="4">IF(K6&lt;&gt;"",+RANK(K6,K$6:K$498,1),"")</f>
        <v>1</v>
      </c>
    </row>
    <row r="7" spans="1:13" ht="18" customHeight="1">
      <c r="A7" s="28">
        <v>2</v>
      </c>
      <c r="B7" s="7">
        <v>136</v>
      </c>
      <c r="C7" s="8" t="s">
        <v>93</v>
      </c>
      <c r="D7" s="9" t="s">
        <v>51</v>
      </c>
      <c r="E7" s="14">
        <v>9.4499999999999993</v>
      </c>
      <c r="F7" s="15">
        <f t="shared" si="0"/>
        <v>3</v>
      </c>
      <c r="G7" s="46">
        <v>342</v>
      </c>
      <c r="H7" s="15">
        <f t="shared" si="1"/>
        <v>2</v>
      </c>
      <c r="I7" s="37">
        <v>24.12</v>
      </c>
      <c r="J7" s="15">
        <f t="shared" si="2"/>
        <v>3</v>
      </c>
      <c r="K7" s="16">
        <f t="shared" si="3"/>
        <v>8</v>
      </c>
      <c r="L7" s="43">
        <f t="shared" si="4"/>
        <v>2</v>
      </c>
    </row>
    <row r="8" spans="1:13" ht="18" customHeight="1">
      <c r="A8" s="28">
        <v>3</v>
      </c>
      <c r="B8" s="7">
        <v>106</v>
      </c>
      <c r="C8" s="10" t="s">
        <v>17</v>
      </c>
      <c r="D8" s="11" t="s">
        <v>3</v>
      </c>
      <c r="E8" s="14">
        <v>9.4</v>
      </c>
      <c r="F8" s="15">
        <f t="shared" si="0"/>
        <v>1</v>
      </c>
      <c r="G8" s="46">
        <v>306</v>
      </c>
      <c r="H8" s="15">
        <f t="shared" si="1"/>
        <v>7</v>
      </c>
      <c r="I8" s="37">
        <v>23.87</v>
      </c>
      <c r="J8" s="15">
        <f t="shared" si="2"/>
        <v>2</v>
      </c>
      <c r="K8" s="16">
        <f t="shared" si="3"/>
        <v>10</v>
      </c>
      <c r="L8" s="43">
        <f t="shared" si="4"/>
        <v>3</v>
      </c>
    </row>
    <row r="9" spans="1:13" ht="18" customHeight="1">
      <c r="A9" s="28">
        <v>4</v>
      </c>
      <c r="B9" s="7">
        <v>101</v>
      </c>
      <c r="C9" s="8" t="s">
        <v>96</v>
      </c>
      <c r="D9" s="9" t="s">
        <v>3</v>
      </c>
      <c r="E9" s="14">
        <v>10.23</v>
      </c>
      <c r="F9" s="15">
        <f t="shared" si="0"/>
        <v>7</v>
      </c>
      <c r="G9" s="46">
        <v>332</v>
      </c>
      <c r="H9" s="15">
        <f t="shared" si="1"/>
        <v>3</v>
      </c>
      <c r="I9" s="37">
        <v>24.69</v>
      </c>
      <c r="J9" s="15">
        <f t="shared" si="2"/>
        <v>4</v>
      </c>
      <c r="K9" s="16">
        <f t="shared" si="3"/>
        <v>14</v>
      </c>
      <c r="L9" s="43">
        <f t="shared" si="4"/>
        <v>4</v>
      </c>
    </row>
    <row r="10" spans="1:13" ht="18" customHeight="1">
      <c r="A10" s="28">
        <v>5</v>
      </c>
      <c r="B10" s="7">
        <v>119</v>
      </c>
      <c r="C10" s="10" t="s">
        <v>95</v>
      </c>
      <c r="D10" s="11" t="s">
        <v>5</v>
      </c>
      <c r="E10" s="14">
        <v>9.99</v>
      </c>
      <c r="F10" s="15">
        <f t="shared" si="0"/>
        <v>4</v>
      </c>
      <c r="G10" s="46">
        <v>322</v>
      </c>
      <c r="H10" s="15">
        <f t="shared" si="1"/>
        <v>6</v>
      </c>
      <c r="I10" s="37">
        <v>24.69</v>
      </c>
      <c r="J10" s="15">
        <f t="shared" si="2"/>
        <v>4</v>
      </c>
      <c r="K10" s="16">
        <f t="shared" si="3"/>
        <v>14</v>
      </c>
      <c r="L10" s="43">
        <f t="shared" si="4"/>
        <v>4</v>
      </c>
    </row>
    <row r="11" spans="1:13" ht="18" customHeight="1">
      <c r="A11" s="28">
        <v>6</v>
      </c>
      <c r="B11" s="7">
        <v>122</v>
      </c>
      <c r="C11" s="8" t="s">
        <v>97</v>
      </c>
      <c r="D11" s="9" t="s">
        <v>21</v>
      </c>
      <c r="E11" s="14">
        <v>9.99</v>
      </c>
      <c r="F11" s="15">
        <f t="shared" si="0"/>
        <v>4</v>
      </c>
      <c r="G11" s="46">
        <v>298</v>
      </c>
      <c r="H11" s="15">
        <f t="shared" si="1"/>
        <v>8</v>
      </c>
      <c r="I11" s="37">
        <v>25.89</v>
      </c>
      <c r="J11" s="15">
        <f t="shared" si="2"/>
        <v>7</v>
      </c>
      <c r="K11" s="16">
        <f t="shared" si="3"/>
        <v>19</v>
      </c>
      <c r="L11" s="43">
        <f t="shared" si="4"/>
        <v>6</v>
      </c>
    </row>
    <row r="12" spans="1:13" ht="18" customHeight="1">
      <c r="A12" s="28">
        <v>7</v>
      </c>
      <c r="B12" s="7">
        <v>126</v>
      </c>
      <c r="C12" s="8" t="s">
        <v>94</v>
      </c>
      <c r="D12" s="9" t="s">
        <v>5</v>
      </c>
      <c r="E12" s="14">
        <v>10.47</v>
      </c>
      <c r="F12" s="15">
        <f t="shared" si="0"/>
        <v>8</v>
      </c>
      <c r="G12" s="46">
        <v>326</v>
      </c>
      <c r="H12" s="15">
        <f t="shared" si="1"/>
        <v>5</v>
      </c>
      <c r="I12" s="37">
        <v>26.98</v>
      </c>
      <c r="J12" s="15">
        <f t="shared" si="2"/>
        <v>8</v>
      </c>
      <c r="K12" s="16">
        <f t="shared" si="3"/>
        <v>21</v>
      </c>
      <c r="L12" s="43">
        <f t="shared" si="4"/>
        <v>7</v>
      </c>
    </row>
    <row r="13" spans="1:13" ht="18" customHeight="1">
      <c r="A13" s="28">
        <v>8</v>
      </c>
      <c r="B13" s="7">
        <v>123</v>
      </c>
      <c r="C13" s="11" t="s">
        <v>18</v>
      </c>
      <c r="D13" s="9" t="s">
        <v>5</v>
      </c>
      <c r="E13" s="14">
        <v>10.07</v>
      </c>
      <c r="F13" s="15">
        <f t="shared" si="0"/>
        <v>6</v>
      </c>
      <c r="G13" s="46">
        <v>329</v>
      </c>
      <c r="H13" s="15">
        <f t="shared" si="1"/>
        <v>4</v>
      </c>
      <c r="I13" s="37">
        <v>28.24</v>
      </c>
      <c r="J13" s="15">
        <f t="shared" si="2"/>
        <v>11</v>
      </c>
      <c r="K13" s="16">
        <f t="shared" si="3"/>
        <v>21</v>
      </c>
      <c r="L13" s="43">
        <f t="shared" si="4"/>
        <v>7</v>
      </c>
    </row>
    <row r="14" spans="1:13" ht="18" customHeight="1">
      <c r="A14" s="28">
        <v>9</v>
      </c>
      <c r="B14" s="7">
        <v>116</v>
      </c>
      <c r="C14" s="10" t="s">
        <v>20</v>
      </c>
      <c r="D14" s="11" t="s">
        <v>21</v>
      </c>
      <c r="E14" s="14">
        <v>10.65</v>
      </c>
      <c r="F14" s="15">
        <f t="shared" si="0"/>
        <v>10</v>
      </c>
      <c r="G14" s="46">
        <v>267</v>
      </c>
      <c r="H14" s="15">
        <f t="shared" si="1"/>
        <v>11</v>
      </c>
      <c r="I14" s="37">
        <v>24.84</v>
      </c>
      <c r="J14" s="15">
        <f t="shared" si="2"/>
        <v>6</v>
      </c>
      <c r="K14" s="16">
        <f t="shared" si="3"/>
        <v>27</v>
      </c>
      <c r="L14" s="43">
        <f t="shared" si="4"/>
        <v>9</v>
      </c>
    </row>
    <row r="15" spans="1:13" ht="18" customHeight="1">
      <c r="A15" s="28">
        <v>10</v>
      </c>
      <c r="B15" s="7">
        <v>103</v>
      </c>
      <c r="C15" s="11" t="s">
        <v>19</v>
      </c>
      <c r="D15" s="9" t="s">
        <v>3</v>
      </c>
      <c r="E15" s="14">
        <v>10.55</v>
      </c>
      <c r="F15" s="15">
        <f t="shared" si="0"/>
        <v>9</v>
      </c>
      <c r="G15" s="46">
        <v>284</v>
      </c>
      <c r="H15" s="15">
        <f t="shared" si="1"/>
        <v>10</v>
      </c>
      <c r="I15" s="37">
        <v>27.12</v>
      </c>
      <c r="J15" s="15">
        <f t="shared" si="2"/>
        <v>9</v>
      </c>
      <c r="K15" s="16">
        <f t="shared" si="3"/>
        <v>28</v>
      </c>
      <c r="L15" s="43">
        <f t="shared" si="4"/>
        <v>10</v>
      </c>
    </row>
    <row r="16" spans="1:13" ht="18" customHeight="1" thickBot="1">
      <c r="A16" s="29">
        <v>11</v>
      </c>
      <c r="B16" s="30">
        <v>107</v>
      </c>
      <c r="C16" s="35" t="s">
        <v>22</v>
      </c>
      <c r="D16" s="31" t="s">
        <v>3</v>
      </c>
      <c r="E16" s="32">
        <v>10.89</v>
      </c>
      <c r="F16" s="18">
        <f t="shared" si="0"/>
        <v>11</v>
      </c>
      <c r="G16" s="47">
        <v>290</v>
      </c>
      <c r="H16" s="18">
        <f t="shared" si="1"/>
        <v>9</v>
      </c>
      <c r="I16" s="40">
        <v>27.36</v>
      </c>
      <c r="J16" s="18">
        <f t="shared" si="2"/>
        <v>10</v>
      </c>
      <c r="K16" s="19">
        <f t="shared" si="3"/>
        <v>30</v>
      </c>
      <c r="L16" s="44">
        <f t="shared" si="4"/>
        <v>11</v>
      </c>
    </row>
  </sheetData>
  <sortState ref="B6:L16">
    <sortCondition ref="L6:L16"/>
  </sortState>
  <mergeCells count="14">
    <mergeCell ref="A1:C1"/>
    <mergeCell ref="K1:L1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M15"/>
  <sheetViews>
    <sheetView workbookViewId="0">
      <selection activeCell="C1" sqref="C1"/>
    </sheetView>
  </sheetViews>
  <sheetFormatPr defaultRowHeight="12.75"/>
  <cols>
    <col min="1" max="1" width="6.85546875" customWidth="1"/>
    <col min="2" max="2" width="6.140625" customWidth="1"/>
    <col min="3" max="3" width="16" bestFit="1" customWidth="1"/>
    <col min="4" max="4" width="20.5703125" bestFit="1" customWidth="1"/>
  </cols>
  <sheetData>
    <row r="1" spans="1:13" ht="26.25">
      <c r="A1" s="41" t="s">
        <v>39</v>
      </c>
      <c r="B1" s="41"/>
      <c r="C1" s="41"/>
      <c r="D1" s="12"/>
      <c r="E1" s="12"/>
      <c r="F1" s="12"/>
      <c r="G1" s="12"/>
      <c r="H1" s="12"/>
      <c r="I1" s="12"/>
      <c r="J1" s="12"/>
      <c r="K1" s="52" t="s">
        <v>70</v>
      </c>
      <c r="L1" s="52"/>
      <c r="M1" s="20"/>
    </row>
    <row r="2" spans="1:13" ht="13.5" thickBot="1"/>
    <row r="3" spans="1:13" ht="12.75" customHeight="1" thickBot="1">
      <c r="A3" s="50" t="s">
        <v>0</v>
      </c>
      <c r="B3" s="61" t="s">
        <v>4</v>
      </c>
      <c r="C3" s="61" t="s">
        <v>1</v>
      </c>
      <c r="D3" s="61" t="s">
        <v>2</v>
      </c>
      <c r="E3" s="53" t="s">
        <v>42</v>
      </c>
      <c r="F3" s="55" t="s">
        <v>6</v>
      </c>
      <c r="G3" s="53" t="s">
        <v>40</v>
      </c>
      <c r="H3" s="55" t="s">
        <v>6</v>
      </c>
      <c r="I3" s="53" t="s">
        <v>41</v>
      </c>
      <c r="J3" s="55" t="s">
        <v>6</v>
      </c>
      <c r="K3" s="57" t="s">
        <v>7</v>
      </c>
      <c r="L3" s="59" t="s">
        <v>8</v>
      </c>
    </row>
    <row r="4" spans="1:13" ht="13.5" customHeight="1" thickBot="1">
      <c r="A4" s="51"/>
      <c r="B4" s="62"/>
      <c r="C4" s="62"/>
      <c r="D4" s="62"/>
      <c r="E4" s="54"/>
      <c r="F4" s="56"/>
      <c r="G4" s="54"/>
      <c r="H4" s="56"/>
      <c r="I4" s="54"/>
      <c r="J4" s="56"/>
      <c r="K4" s="58"/>
      <c r="L4" s="60"/>
    </row>
    <row r="5" spans="1:13" ht="13.5" thickBot="1"/>
    <row r="6" spans="1:13" ht="18" customHeight="1">
      <c r="A6" s="21">
        <v>1</v>
      </c>
      <c r="B6" s="22">
        <v>132</v>
      </c>
      <c r="C6" s="23" t="s">
        <v>88</v>
      </c>
      <c r="D6" s="24" t="s">
        <v>10</v>
      </c>
      <c r="E6" s="25">
        <v>8.8699999999999992</v>
      </c>
      <c r="F6" s="26">
        <f t="shared" ref="F6:F15" si="0">IF(E6&lt;&gt;"",+RANK(E6,E$6:E$497,1),"")</f>
        <v>3</v>
      </c>
      <c r="G6" s="45">
        <v>342</v>
      </c>
      <c r="H6" s="26">
        <f t="shared" ref="H6:H15" si="1">IF(G6&lt;&gt;"",+RANK(G6,G$6:G$497,0),"")</f>
        <v>1</v>
      </c>
      <c r="I6" s="36">
        <v>26.36</v>
      </c>
      <c r="J6" s="26">
        <f t="shared" ref="J6:J15" si="2">IF(I6&lt;&gt;"",+RANK(I6,I$6:I$497,1),"")</f>
        <v>3</v>
      </c>
      <c r="K6" s="27">
        <f t="shared" ref="K6:K15" si="3">F6+H6+J6</f>
        <v>7</v>
      </c>
      <c r="L6" s="42">
        <f t="shared" ref="L6:L15" si="4">IF(K6&lt;&gt;"",+RANK(K6,K$6:K$497,1),"")</f>
        <v>1</v>
      </c>
    </row>
    <row r="7" spans="1:13" ht="18" customHeight="1">
      <c r="A7" s="28">
        <v>2</v>
      </c>
      <c r="B7" s="7">
        <v>137</v>
      </c>
      <c r="C7" s="8" t="s">
        <v>24</v>
      </c>
      <c r="D7" s="9" t="s">
        <v>5</v>
      </c>
      <c r="E7" s="14">
        <v>8.8000000000000007</v>
      </c>
      <c r="F7" s="15">
        <f t="shared" si="0"/>
        <v>2</v>
      </c>
      <c r="G7" s="46">
        <v>243</v>
      </c>
      <c r="H7" s="15">
        <f t="shared" si="1"/>
        <v>6</v>
      </c>
      <c r="I7" s="37">
        <v>25.98</v>
      </c>
      <c r="J7" s="15">
        <f t="shared" si="2"/>
        <v>2</v>
      </c>
      <c r="K7" s="16">
        <f t="shared" si="3"/>
        <v>10</v>
      </c>
      <c r="L7" s="43">
        <f t="shared" si="4"/>
        <v>2</v>
      </c>
    </row>
    <row r="8" spans="1:13" ht="18" customHeight="1">
      <c r="A8" s="28">
        <v>3</v>
      </c>
      <c r="B8" s="7">
        <v>130</v>
      </c>
      <c r="C8" s="11" t="s">
        <v>23</v>
      </c>
      <c r="D8" s="9" t="s">
        <v>21</v>
      </c>
      <c r="E8" s="14">
        <v>8.49</v>
      </c>
      <c r="F8" s="15">
        <f t="shared" si="0"/>
        <v>1</v>
      </c>
      <c r="G8" s="46">
        <v>222</v>
      </c>
      <c r="H8" s="15">
        <f t="shared" si="1"/>
        <v>9</v>
      </c>
      <c r="I8" s="37">
        <v>25.78</v>
      </c>
      <c r="J8" s="15">
        <f t="shared" si="2"/>
        <v>1</v>
      </c>
      <c r="K8" s="16">
        <f t="shared" si="3"/>
        <v>11</v>
      </c>
      <c r="L8" s="43">
        <f t="shared" si="4"/>
        <v>3</v>
      </c>
    </row>
    <row r="9" spans="1:13" ht="18" customHeight="1">
      <c r="A9" s="28">
        <v>4</v>
      </c>
      <c r="B9" s="7">
        <v>99</v>
      </c>
      <c r="C9" s="10" t="s">
        <v>92</v>
      </c>
      <c r="D9" s="11" t="s">
        <v>51</v>
      </c>
      <c r="E9" s="14">
        <v>9.0399999999999991</v>
      </c>
      <c r="F9" s="15">
        <f t="shared" si="0"/>
        <v>5</v>
      </c>
      <c r="G9" s="46">
        <v>281</v>
      </c>
      <c r="H9" s="15">
        <f t="shared" si="1"/>
        <v>2</v>
      </c>
      <c r="I9" s="37">
        <v>26.6</v>
      </c>
      <c r="J9" s="15">
        <f t="shared" si="2"/>
        <v>5</v>
      </c>
      <c r="K9" s="16">
        <f t="shared" si="3"/>
        <v>12</v>
      </c>
      <c r="L9" s="43">
        <f t="shared" si="4"/>
        <v>4</v>
      </c>
    </row>
    <row r="10" spans="1:13" ht="18" customHeight="1">
      <c r="A10" s="28">
        <v>5</v>
      </c>
      <c r="B10" s="7">
        <v>117</v>
      </c>
      <c r="C10" s="10" t="s">
        <v>91</v>
      </c>
      <c r="D10" s="11" t="s">
        <v>48</v>
      </c>
      <c r="E10" s="14">
        <v>8.91</v>
      </c>
      <c r="F10" s="15">
        <f t="shared" si="0"/>
        <v>4</v>
      </c>
      <c r="G10" s="46">
        <v>274</v>
      </c>
      <c r="H10" s="15">
        <f t="shared" si="1"/>
        <v>3</v>
      </c>
      <c r="I10" s="37">
        <v>27.66</v>
      </c>
      <c r="J10" s="15">
        <f t="shared" si="2"/>
        <v>6</v>
      </c>
      <c r="K10" s="16">
        <f t="shared" si="3"/>
        <v>13</v>
      </c>
      <c r="L10" s="43">
        <f t="shared" si="4"/>
        <v>5</v>
      </c>
    </row>
    <row r="11" spans="1:13" ht="18" customHeight="1">
      <c r="A11" s="28">
        <v>6</v>
      </c>
      <c r="B11" s="7">
        <v>125</v>
      </c>
      <c r="C11" s="10" t="s">
        <v>90</v>
      </c>
      <c r="D11" s="11" t="s">
        <v>48</v>
      </c>
      <c r="E11" s="14">
        <v>9.09</v>
      </c>
      <c r="F11" s="15">
        <f t="shared" si="0"/>
        <v>6</v>
      </c>
      <c r="G11" s="46">
        <v>265</v>
      </c>
      <c r="H11" s="15">
        <f t="shared" si="1"/>
        <v>4</v>
      </c>
      <c r="I11" s="37">
        <v>26.51</v>
      </c>
      <c r="J11" s="15">
        <f t="shared" si="2"/>
        <v>4</v>
      </c>
      <c r="K11" s="16">
        <f t="shared" si="3"/>
        <v>14</v>
      </c>
      <c r="L11" s="43">
        <f t="shared" si="4"/>
        <v>6</v>
      </c>
    </row>
    <row r="12" spans="1:13" ht="18" customHeight="1">
      <c r="A12" s="28">
        <v>7</v>
      </c>
      <c r="B12" s="7">
        <v>133</v>
      </c>
      <c r="C12" s="11" t="s">
        <v>86</v>
      </c>
      <c r="D12" s="9" t="s">
        <v>87</v>
      </c>
      <c r="E12" s="14">
        <v>9.61</v>
      </c>
      <c r="F12" s="15">
        <f t="shared" si="0"/>
        <v>7</v>
      </c>
      <c r="G12" s="46">
        <v>232</v>
      </c>
      <c r="H12" s="15">
        <f t="shared" si="1"/>
        <v>7</v>
      </c>
      <c r="I12" s="37">
        <v>29.6</v>
      </c>
      <c r="J12" s="15">
        <f t="shared" si="2"/>
        <v>8</v>
      </c>
      <c r="K12" s="16">
        <f t="shared" si="3"/>
        <v>22</v>
      </c>
      <c r="L12" s="43">
        <f t="shared" si="4"/>
        <v>7</v>
      </c>
    </row>
    <row r="13" spans="1:13" ht="18" customHeight="1">
      <c r="A13" s="28">
        <v>8</v>
      </c>
      <c r="B13" s="7">
        <v>140</v>
      </c>
      <c r="C13" s="8" t="s">
        <v>84</v>
      </c>
      <c r="D13" s="9" t="s">
        <v>5</v>
      </c>
      <c r="E13" s="14">
        <v>9.93</v>
      </c>
      <c r="F13" s="15">
        <f t="shared" si="0"/>
        <v>9</v>
      </c>
      <c r="G13" s="46">
        <v>249</v>
      </c>
      <c r="H13" s="15">
        <f t="shared" si="1"/>
        <v>5</v>
      </c>
      <c r="I13" s="37">
        <v>30.74</v>
      </c>
      <c r="J13" s="15">
        <f t="shared" si="2"/>
        <v>9</v>
      </c>
      <c r="K13" s="16">
        <f t="shared" si="3"/>
        <v>23</v>
      </c>
      <c r="L13" s="43">
        <f t="shared" si="4"/>
        <v>8</v>
      </c>
    </row>
    <row r="14" spans="1:13" ht="18" customHeight="1">
      <c r="A14" s="28">
        <v>9</v>
      </c>
      <c r="B14" s="7">
        <v>139</v>
      </c>
      <c r="C14" s="8" t="s">
        <v>85</v>
      </c>
      <c r="D14" s="9" t="s">
        <v>5</v>
      </c>
      <c r="E14" s="14">
        <v>9.74</v>
      </c>
      <c r="F14" s="15">
        <f t="shared" si="0"/>
        <v>8</v>
      </c>
      <c r="G14" s="46">
        <v>231</v>
      </c>
      <c r="H14" s="15">
        <f t="shared" si="1"/>
        <v>8</v>
      </c>
      <c r="I14" s="37">
        <v>28.59</v>
      </c>
      <c r="J14" s="15">
        <f t="shared" si="2"/>
        <v>7</v>
      </c>
      <c r="K14" s="16">
        <f t="shared" si="3"/>
        <v>23</v>
      </c>
      <c r="L14" s="43">
        <f t="shared" si="4"/>
        <v>8</v>
      </c>
    </row>
    <row r="15" spans="1:13" ht="18" customHeight="1" thickBot="1">
      <c r="A15" s="29">
        <v>10</v>
      </c>
      <c r="B15" s="30">
        <v>129</v>
      </c>
      <c r="C15" s="35" t="s">
        <v>89</v>
      </c>
      <c r="D15" s="31" t="s">
        <v>21</v>
      </c>
      <c r="E15" s="32">
        <v>10.36</v>
      </c>
      <c r="F15" s="18">
        <f t="shared" si="0"/>
        <v>10</v>
      </c>
      <c r="G15" s="47">
        <v>186</v>
      </c>
      <c r="H15" s="18">
        <f t="shared" si="1"/>
        <v>10</v>
      </c>
      <c r="I15" s="40">
        <v>32.659999999999997</v>
      </c>
      <c r="J15" s="18">
        <f t="shared" si="2"/>
        <v>10</v>
      </c>
      <c r="K15" s="19">
        <f t="shared" si="3"/>
        <v>30</v>
      </c>
      <c r="L15" s="44">
        <f t="shared" si="4"/>
        <v>10</v>
      </c>
    </row>
  </sheetData>
  <sortState ref="B6:L15">
    <sortCondition ref="L6:L15"/>
  </sortState>
  <mergeCells count="13">
    <mergeCell ref="I3:I4"/>
    <mergeCell ref="K1:L1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M18"/>
  <sheetViews>
    <sheetView workbookViewId="0">
      <selection sqref="A1:C2"/>
    </sheetView>
  </sheetViews>
  <sheetFormatPr defaultRowHeight="12.75"/>
  <cols>
    <col min="1" max="2" width="8" customWidth="1"/>
    <col min="3" max="3" width="20.7109375" customWidth="1"/>
    <col min="4" max="4" width="20.140625" customWidth="1"/>
  </cols>
  <sheetData>
    <row r="1" spans="1:13" ht="26.25">
      <c r="A1" s="63" t="s">
        <v>39</v>
      </c>
      <c r="B1" s="63"/>
      <c r="C1" s="63"/>
      <c r="D1" s="12"/>
      <c r="E1" s="12"/>
      <c r="F1" s="12"/>
      <c r="G1" s="12"/>
      <c r="H1" s="12"/>
      <c r="I1" s="12"/>
      <c r="J1" s="12"/>
      <c r="K1" s="52" t="s">
        <v>67</v>
      </c>
      <c r="L1" s="52"/>
      <c r="M1" s="20"/>
    </row>
    <row r="2" spans="1:13" ht="13.5" thickBot="1"/>
    <row r="3" spans="1:13" ht="13.5" customHeight="1" thickBot="1">
      <c r="A3" s="50" t="s">
        <v>0</v>
      </c>
      <c r="B3" s="61" t="s">
        <v>4</v>
      </c>
      <c r="C3" s="61" t="s">
        <v>1</v>
      </c>
      <c r="D3" s="61" t="s">
        <v>2</v>
      </c>
      <c r="E3" s="53" t="s">
        <v>9</v>
      </c>
      <c r="F3" s="55" t="s">
        <v>6</v>
      </c>
      <c r="G3" s="53" t="s">
        <v>40</v>
      </c>
      <c r="H3" s="55" t="s">
        <v>6</v>
      </c>
      <c r="I3" s="53" t="s">
        <v>41</v>
      </c>
      <c r="J3" s="55" t="s">
        <v>6</v>
      </c>
      <c r="K3" s="57" t="s">
        <v>7</v>
      </c>
      <c r="L3" s="59" t="s">
        <v>8</v>
      </c>
    </row>
    <row r="4" spans="1:13" ht="13.5" customHeight="1" thickBot="1">
      <c r="A4" s="51"/>
      <c r="B4" s="62"/>
      <c r="C4" s="62"/>
      <c r="D4" s="62"/>
      <c r="E4" s="54"/>
      <c r="F4" s="56"/>
      <c r="G4" s="54"/>
      <c r="H4" s="56"/>
      <c r="I4" s="54"/>
      <c r="J4" s="56"/>
      <c r="K4" s="58"/>
      <c r="L4" s="60"/>
    </row>
    <row r="5" spans="1:13" ht="13.5" thickBot="1"/>
    <row r="6" spans="1:13" ht="18" customHeight="1">
      <c r="A6" s="21">
        <v>1</v>
      </c>
      <c r="B6" s="22">
        <v>31</v>
      </c>
      <c r="C6" s="38" t="s">
        <v>26</v>
      </c>
      <c r="D6" s="24" t="s">
        <v>5</v>
      </c>
      <c r="E6" s="25">
        <v>9.5500000000000007</v>
      </c>
      <c r="F6" s="26">
        <f t="shared" ref="F6:F18" si="0">IF(E6&lt;&gt;"",+RANK(E6,E$6:E$497,1),"")</f>
        <v>1</v>
      </c>
      <c r="G6" s="45">
        <v>408</v>
      </c>
      <c r="H6" s="26">
        <f>IF(G6&lt;&gt;"",+RANK(G6,G$6:G$497,0),"")</f>
        <v>1</v>
      </c>
      <c r="I6" s="25">
        <v>23.14</v>
      </c>
      <c r="J6" s="26">
        <f t="shared" ref="J6:J18" si="1">IF(I6&lt;&gt;"",+RANK(I6,I$6:I$497,1),"")</f>
        <v>1</v>
      </c>
      <c r="K6" s="27">
        <f t="shared" ref="K6:K18" si="2">F6+H6+J6</f>
        <v>3</v>
      </c>
      <c r="L6" s="48">
        <f t="shared" ref="L6:L18" si="3">IF(K6&lt;&gt;"",+RANK(K6,K$6:K$497,1),"")</f>
        <v>1</v>
      </c>
    </row>
    <row r="7" spans="1:13" ht="18" customHeight="1">
      <c r="A7" s="28">
        <v>2</v>
      </c>
      <c r="B7" s="7">
        <v>2</v>
      </c>
      <c r="C7" s="11" t="s">
        <v>25</v>
      </c>
      <c r="D7" s="9" t="s">
        <v>3</v>
      </c>
      <c r="E7" s="14">
        <v>9.5500000000000007</v>
      </c>
      <c r="F7" s="15">
        <f t="shared" si="0"/>
        <v>1</v>
      </c>
      <c r="G7" s="46">
        <v>363</v>
      </c>
      <c r="H7" s="15">
        <f>IF(G7&lt;&gt;"",+RANK(G7,G$6:G$497,0),"")</f>
        <v>4</v>
      </c>
      <c r="I7" s="14">
        <v>23.91</v>
      </c>
      <c r="J7" s="15">
        <f t="shared" si="1"/>
        <v>3</v>
      </c>
      <c r="K7" s="16">
        <f t="shared" si="2"/>
        <v>8</v>
      </c>
      <c r="L7" s="17">
        <f t="shared" si="3"/>
        <v>2</v>
      </c>
    </row>
    <row r="8" spans="1:13" ht="18" customHeight="1">
      <c r="A8" s="28">
        <v>3</v>
      </c>
      <c r="B8" s="7">
        <v>39</v>
      </c>
      <c r="C8" s="11" t="s">
        <v>64</v>
      </c>
      <c r="D8" s="9" t="s">
        <v>51</v>
      </c>
      <c r="E8" s="14">
        <v>9.68</v>
      </c>
      <c r="F8" s="15">
        <f t="shared" si="0"/>
        <v>4</v>
      </c>
      <c r="G8" s="46">
        <v>368</v>
      </c>
      <c r="H8" s="15">
        <v>3</v>
      </c>
      <c r="I8" s="14">
        <v>23.75</v>
      </c>
      <c r="J8" s="15">
        <f t="shared" si="1"/>
        <v>2</v>
      </c>
      <c r="K8" s="16">
        <f t="shared" si="2"/>
        <v>9</v>
      </c>
      <c r="L8" s="17">
        <f t="shared" si="3"/>
        <v>3</v>
      </c>
    </row>
    <row r="9" spans="1:13" ht="18" customHeight="1">
      <c r="A9" s="28">
        <v>4</v>
      </c>
      <c r="B9" s="7">
        <v>21</v>
      </c>
      <c r="C9" s="11" t="s">
        <v>61</v>
      </c>
      <c r="D9" s="9" t="s">
        <v>48</v>
      </c>
      <c r="E9" s="14">
        <v>9.6999999999999993</v>
      </c>
      <c r="F9" s="15">
        <f t="shared" si="0"/>
        <v>5</v>
      </c>
      <c r="G9" s="46">
        <v>368</v>
      </c>
      <c r="H9" s="15">
        <f t="shared" ref="H9:H18" si="4">IF(G9&lt;&gt;"",+RANK(G9,G$6:G$497,0),"")</f>
        <v>2</v>
      </c>
      <c r="I9" s="14">
        <v>23.98</v>
      </c>
      <c r="J9" s="15">
        <f t="shared" si="1"/>
        <v>4</v>
      </c>
      <c r="K9" s="16">
        <f t="shared" si="2"/>
        <v>11</v>
      </c>
      <c r="L9" s="17">
        <f t="shared" si="3"/>
        <v>4</v>
      </c>
    </row>
    <row r="10" spans="1:13" ht="18" customHeight="1">
      <c r="A10" s="28">
        <v>5</v>
      </c>
      <c r="B10" s="7">
        <v>37</v>
      </c>
      <c r="C10" s="11" t="s">
        <v>63</v>
      </c>
      <c r="D10" s="9" t="s">
        <v>51</v>
      </c>
      <c r="E10" s="14">
        <v>9.7899999999999991</v>
      </c>
      <c r="F10" s="15">
        <f t="shared" si="0"/>
        <v>6</v>
      </c>
      <c r="G10" s="46">
        <v>333</v>
      </c>
      <c r="H10" s="15">
        <f t="shared" si="4"/>
        <v>6</v>
      </c>
      <c r="I10" s="14">
        <v>24.27</v>
      </c>
      <c r="J10" s="15">
        <f t="shared" si="1"/>
        <v>5</v>
      </c>
      <c r="K10" s="16">
        <f t="shared" si="2"/>
        <v>17</v>
      </c>
      <c r="L10" s="17">
        <f t="shared" si="3"/>
        <v>5</v>
      </c>
    </row>
    <row r="11" spans="1:13" ht="18" customHeight="1">
      <c r="A11" s="28">
        <v>6</v>
      </c>
      <c r="B11" s="7">
        <v>45</v>
      </c>
      <c r="C11" s="11" t="s">
        <v>28</v>
      </c>
      <c r="D11" s="9" t="s">
        <v>5</v>
      </c>
      <c r="E11" s="14">
        <v>9.64</v>
      </c>
      <c r="F11" s="15">
        <f t="shared" si="0"/>
        <v>3</v>
      </c>
      <c r="G11" s="46">
        <v>340</v>
      </c>
      <c r="H11" s="15">
        <f t="shared" si="4"/>
        <v>5</v>
      </c>
      <c r="I11" s="14">
        <v>25.53</v>
      </c>
      <c r="J11" s="15">
        <f t="shared" si="1"/>
        <v>11</v>
      </c>
      <c r="K11" s="16">
        <f t="shared" si="2"/>
        <v>19</v>
      </c>
      <c r="L11" s="17">
        <f t="shared" si="3"/>
        <v>6</v>
      </c>
    </row>
    <row r="12" spans="1:13" ht="18" customHeight="1">
      <c r="A12" s="28">
        <v>7</v>
      </c>
      <c r="B12" s="7">
        <v>14</v>
      </c>
      <c r="C12" s="11" t="s">
        <v>59</v>
      </c>
      <c r="D12" s="9" t="s">
        <v>51</v>
      </c>
      <c r="E12" s="14">
        <v>10.02</v>
      </c>
      <c r="F12" s="15">
        <f t="shared" si="0"/>
        <v>7</v>
      </c>
      <c r="G12" s="46">
        <v>330</v>
      </c>
      <c r="H12" s="15">
        <f t="shared" si="4"/>
        <v>7</v>
      </c>
      <c r="I12" s="14">
        <v>24.79</v>
      </c>
      <c r="J12" s="15">
        <f t="shared" si="1"/>
        <v>6</v>
      </c>
      <c r="K12" s="16">
        <f t="shared" si="2"/>
        <v>20</v>
      </c>
      <c r="L12" s="17">
        <f t="shared" si="3"/>
        <v>7</v>
      </c>
    </row>
    <row r="13" spans="1:13" ht="18" customHeight="1">
      <c r="A13" s="28">
        <v>8</v>
      </c>
      <c r="B13" s="7">
        <v>5</v>
      </c>
      <c r="C13" s="11" t="s">
        <v>27</v>
      </c>
      <c r="D13" s="9" t="s">
        <v>3</v>
      </c>
      <c r="E13" s="14">
        <v>10.02</v>
      </c>
      <c r="F13" s="15">
        <f t="shared" si="0"/>
        <v>7</v>
      </c>
      <c r="G13" s="46">
        <v>322</v>
      </c>
      <c r="H13" s="15">
        <f t="shared" si="4"/>
        <v>9</v>
      </c>
      <c r="I13" s="14">
        <v>24.94</v>
      </c>
      <c r="J13" s="15">
        <f t="shared" si="1"/>
        <v>7</v>
      </c>
      <c r="K13" s="16">
        <f t="shared" si="2"/>
        <v>23</v>
      </c>
      <c r="L13" s="17">
        <f t="shared" si="3"/>
        <v>8</v>
      </c>
    </row>
    <row r="14" spans="1:13" ht="18" customHeight="1">
      <c r="A14" s="28">
        <v>9</v>
      </c>
      <c r="B14" s="7">
        <v>17</v>
      </c>
      <c r="C14" s="11" t="s">
        <v>60</v>
      </c>
      <c r="D14" s="9" t="s">
        <v>51</v>
      </c>
      <c r="E14" s="14">
        <v>10.23</v>
      </c>
      <c r="F14" s="15">
        <f t="shared" si="0"/>
        <v>9</v>
      </c>
      <c r="G14" s="46">
        <v>321</v>
      </c>
      <c r="H14" s="15">
        <f t="shared" si="4"/>
        <v>10</v>
      </c>
      <c r="I14" s="14">
        <v>25.23</v>
      </c>
      <c r="J14" s="15">
        <f t="shared" si="1"/>
        <v>8</v>
      </c>
      <c r="K14" s="16">
        <f t="shared" si="2"/>
        <v>27</v>
      </c>
      <c r="L14" s="17">
        <f t="shared" si="3"/>
        <v>9</v>
      </c>
    </row>
    <row r="15" spans="1:13" ht="18" customHeight="1">
      <c r="A15" s="28">
        <v>10</v>
      </c>
      <c r="B15" s="7">
        <v>13</v>
      </c>
      <c r="C15" s="11" t="s">
        <v>58</v>
      </c>
      <c r="D15" s="9" t="s">
        <v>51</v>
      </c>
      <c r="E15" s="14">
        <v>10.32</v>
      </c>
      <c r="F15" s="15">
        <f t="shared" si="0"/>
        <v>11</v>
      </c>
      <c r="G15" s="46">
        <v>319</v>
      </c>
      <c r="H15" s="15">
        <f t="shared" si="4"/>
        <v>11</v>
      </c>
      <c r="I15" s="14">
        <v>25.3</v>
      </c>
      <c r="J15" s="15">
        <f t="shared" si="1"/>
        <v>9</v>
      </c>
      <c r="K15" s="16">
        <f t="shared" si="2"/>
        <v>31</v>
      </c>
      <c r="L15" s="17">
        <f t="shared" si="3"/>
        <v>10</v>
      </c>
    </row>
    <row r="16" spans="1:13" ht="18" customHeight="1">
      <c r="A16" s="28">
        <v>11</v>
      </c>
      <c r="B16" s="7">
        <v>3</v>
      </c>
      <c r="C16" s="10" t="s">
        <v>29</v>
      </c>
      <c r="D16" s="11" t="s">
        <v>3</v>
      </c>
      <c r="E16" s="14">
        <v>10.61</v>
      </c>
      <c r="F16" s="15">
        <f t="shared" si="0"/>
        <v>12</v>
      </c>
      <c r="G16" s="46">
        <v>323</v>
      </c>
      <c r="H16" s="15">
        <f t="shared" si="4"/>
        <v>8</v>
      </c>
      <c r="I16" s="37">
        <v>26.07</v>
      </c>
      <c r="J16" s="15">
        <f t="shared" si="1"/>
        <v>12</v>
      </c>
      <c r="K16" s="16">
        <f t="shared" si="2"/>
        <v>32</v>
      </c>
      <c r="L16" s="49">
        <f t="shared" si="3"/>
        <v>11</v>
      </c>
    </row>
    <row r="17" spans="1:12" ht="18" customHeight="1">
      <c r="A17" s="28">
        <v>12</v>
      </c>
      <c r="B17" s="7">
        <v>35</v>
      </c>
      <c r="C17" s="11" t="s">
        <v>62</v>
      </c>
      <c r="D17" s="9" t="s">
        <v>5</v>
      </c>
      <c r="E17" s="14">
        <v>10.26</v>
      </c>
      <c r="F17" s="15">
        <f t="shared" si="0"/>
        <v>10</v>
      </c>
      <c r="G17" s="46">
        <v>285</v>
      </c>
      <c r="H17" s="15">
        <f t="shared" si="4"/>
        <v>13</v>
      </c>
      <c r="I17" s="14">
        <v>25.42</v>
      </c>
      <c r="J17" s="15">
        <f t="shared" si="1"/>
        <v>10</v>
      </c>
      <c r="K17" s="16">
        <f t="shared" si="2"/>
        <v>33</v>
      </c>
      <c r="L17" s="17">
        <f t="shared" si="3"/>
        <v>12</v>
      </c>
    </row>
    <row r="18" spans="1:12" ht="18" customHeight="1" thickBot="1">
      <c r="A18" s="29">
        <v>13</v>
      </c>
      <c r="B18" s="30">
        <v>12</v>
      </c>
      <c r="C18" s="31" t="s">
        <v>57</v>
      </c>
      <c r="D18" s="34" t="s">
        <v>5</v>
      </c>
      <c r="E18" s="32">
        <v>10.74</v>
      </c>
      <c r="F18" s="18">
        <f t="shared" si="0"/>
        <v>13</v>
      </c>
      <c r="G18" s="47">
        <v>297</v>
      </c>
      <c r="H18" s="18">
        <f t="shared" si="4"/>
        <v>12</v>
      </c>
      <c r="I18" s="32">
        <v>29.65</v>
      </c>
      <c r="J18" s="18">
        <f t="shared" si="1"/>
        <v>13</v>
      </c>
      <c r="K18" s="19">
        <f t="shared" si="2"/>
        <v>38</v>
      </c>
      <c r="L18" s="33">
        <f t="shared" si="3"/>
        <v>13</v>
      </c>
    </row>
  </sheetData>
  <sortState ref="B6:L18">
    <sortCondition ref="L6:L18"/>
  </sortState>
  <mergeCells count="14">
    <mergeCell ref="K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:C1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M14"/>
  <sheetViews>
    <sheetView workbookViewId="0">
      <selection sqref="A1:C1"/>
    </sheetView>
  </sheetViews>
  <sheetFormatPr defaultRowHeight="12.75"/>
  <cols>
    <col min="1" max="2" width="7.85546875" customWidth="1"/>
    <col min="3" max="3" width="19.28515625" bestFit="1" customWidth="1"/>
    <col min="4" max="4" width="20.5703125" bestFit="1" customWidth="1"/>
  </cols>
  <sheetData>
    <row r="1" spans="1:13" ht="26.25">
      <c r="A1" s="63" t="s">
        <v>39</v>
      </c>
      <c r="B1" s="63"/>
      <c r="C1" s="63"/>
      <c r="D1" s="12"/>
      <c r="E1" s="12"/>
      <c r="F1" s="12"/>
      <c r="G1" s="12"/>
      <c r="H1" s="12"/>
      <c r="I1" s="12"/>
      <c r="J1" s="12"/>
      <c r="K1" s="52" t="s">
        <v>66</v>
      </c>
      <c r="L1" s="52"/>
      <c r="M1" s="20"/>
    </row>
    <row r="2" spans="1:13" ht="13.5" thickBot="1"/>
    <row r="3" spans="1:13" ht="13.5" customHeight="1" thickBot="1">
      <c r="A3" s="50" t="s">
        <v>0</v>
      </c>
      <c r="B3" s="61" t="s">
        <v>4</v>
      </c>
      <c r="C3" s="61" t="s">
        <v>1</v>
      </c>
      <c r="D3" s="61" t="s">
        <v>2</v>
      </c>
      <c r="E3" s="53" t="s">
        <v>9</v>
      </c>
      <c r="F3" s="55" t="s">
        <v>6</v>
      </c>
      <c r="G3" s="53" t="s">
        <v>40</v>
      </c>
      <c r="H3" s="55" t="s">
        <v>6</v>
      </c>
      <c r="I3" s="53" t="s">
        <v>41</v>
      </c>
      <c r="J3" s="55" t="s">
        <v>6</v>
      </c>
      <c r="K3" s="57" t="s">
        <v>7</v>
      </c>
      <c r="L3" s="59" t="s">
        <v>8</v>
      </c>
    </row>
    <row r="4" spans="1:13" ht="13.5" customHeight="1" thickBot="1">
      <c r="A4" s="51"/>
      <c r="B4" s="62"/>
      <c r="C4" s="62"/>
      <c r="D4" s="62"/>
      <c r="E4" s="54"/>
      <c r="F4" s="56"/>
      <c r="G4" s="54"/>
      <c r="H4" s="56"/>
      <c r="I4" s="54"/>
      <c r="J4" s="56"/>
      <c r="K4" s="58"/>
      <c r="L4" s="60"/>
    </row>
    <row r="5" spans="1:13" ht="13.5" thickBot="1"/>
    <row r="6" spans="1:13" ht="18" customHeight="1">
      <c r="A6" s="21">
        <v>1</v>
      </c>
      <c r="B6" s="22">
        <v>44</v>
      </c>
      <c r="C6" s="38" t="s">
        <v>56</v>
      </c>
      <c r="D6" s="24" t="s">
        <v>51</v>
      </c>
      <c r="E6" s="25">
        <v>9.4</v>
      </c>
      <c r="F6" s="26">
        <f t="shared" ref="F6:F14" si="0">IF(E6&lt;&gt;"",+RANK(E6,E$6:E$493,1),"")</f>
        <v>1</v>
      </c>
      <c r="G6" s="45">
        <v>333</v>
      </c>
      <c r="H6" s="26">
        <f t="shared" ref="H6:H14" si="1">IF(G6&lt;&gt;"",+RANK(G6,G$6:G$493,0),"")</f>
        <v>2</v>
      </c>
      <c r="I6" s="25">
        <v>23.25</v>
      </c>
      <c r="J6" s="26">
        <f t="shared" ref="J6:J14" si="2">IF(I6&lt;&gt;"",+RANK(I6,I$6:I$493,1),"")</f>
        <v>1</v>
      </c>
      <c r="K6" s="27">
        <f t="shared" ref="K6:K14" si="3">F6+H6+J6</f>
        <v>4</v>
      </c>
      <c r="L6" s="48">
        <f t="shared" ref="L6:L14" si="4">IF(K6&lt;&gt;"",+RANK(K6,K$6:K$493,1),"")</f>
        <v>1</v>
      </c>
    </row>
    <row r="7" spans="1:13" ht="18" customHeight="1">
      <c r="A7" s="28">
        <v>2</v>
      </c>
      <c r="B7" s="7">
        <v>1</v>
      </c>
      <c r="C7" s="10" t="s">
        <v>30</v>
      </c>
      <c r="D7" s="11" t="s">
        <v>3</v>
      </c>
      <c r="E7" s="14">
        <v>9.8800000000000008</v>
      </c>
      <c r="F7" s="15">
        <f t="shared" si="0"/>
        <v>3</v>
      </c>
      <c r="G7" s="46">
        <v>347</v>
      </c>
      <c r="H7" s="15">
        <f t="shared" si="1"/>
        <v>1</v>
      </c>
      <c r="I7" s="37">
        <v>24.19</v>
      </c>
      <c r="J7" s="15">
        <f t="shared" si="2"/>
        <v>2</v>
      </c>
      <c r="K7" s="16">
        <f t="shared" si="3"/>
        <v>6</v>
      </c>
      <c r="L7" s="49">
        <f t="shared" si="4"/>
        <v>2</v>
      </c>
    </row>
    <row r="8" spans="1:13" ht="18" customHeight="1">
      <c r="A8" s="28">
        <v>3</v>
      </c>
      <c r="B8" s="7">
        <v>43</v>
      </c>
      <c r="C8" s="11" t="s">
        <v>31</v>
      </c>
      <c r="D8" s="9" t="s">
        <v>5</v>
      </c>
      <c r="E8" s="14">
        <v>9.86</v>
      </c>
      <c r="F8" s="15">
        <f t="shared" si="0"/>
        <v>2</v>
      </c>
      <c r="G8" s="46">
        <v>313</v>
      </c>
      <c r="H8" s="15">
        <f t="shared" si="1"/>
        <v>4</v>
      </c>
      <c r="I8" s="14">
        <v>25.9</v>
      </c>
      <c r="J8" s="15">
        <f t="shared" si="2"/>
        <v>4</v>
      </c>
      <c r="K8" s="16">
        <f t="shared" si="3"/>
        <v>10</v>
      </c>
      <c r="L8" s="17">
        <f t="shared" si="4"/>
        <v>3</v>
      </c>
    </row>
    <row r="9" spans="1:13" ht="18" customHeight="1">
      <c r="A9" s="28">
        <v>4</v>
      </c>
      <c r="B9" s="7">
        <v>20</v>
      </c>
      <c r="C9" s="11" t="s">
        <v>53</v>
      </c>
      <c r="D9" s="9" t="s">
        <v>48</v>
      </c>
      <c r="E9" s="14">
        <v>10.34</v>
      </c>
      <c r="F9" s="15">
        <f t="shared" si="0"/>
        <v>6</v>
      </c>
      <c r="G9" s="46">
        <v>331</v>
      </c>
      <c r="H9" s="15">
        <f t="shared" si="1"/>
        <v>3</v>
      </c>
      <c r="I9" s="14">
        <v>25.78</v>
      </c>
      <c r="J9" s="15">
        <f t="shared" si="2"/>
        <v>3</v>
      </c>
      <c r="K9" s="16">
        <f t="shared" si="3"/>
        <v>12</v>
      </c>
      <c r="L9" s="17">
        <f t="shared" si="4"/>
        <v>4</v>
      </c>
    </row>
    <row r="10" spans="1:13" ht="18" customHeight="1">
      <c r="A10" s="28">
        <v>5</v>
      </c>
      <c r="B10" s="7">
        <v>34</v>
      </c>
      <c r="C10" s="11" t="s">
        <v>32</v>
      </c>
      <c r="D10" s="9" t="s">
        <v>5</v>
      </c>
      <c r="E10" s="14">
        <v>10.31</v>
      </c>
      <c r="F10" s="15">
        <f t="shared" si="0"/>
        <v>5</v>
      </c>
      <c r="G10" s="46">
        <v>309</v>
      </c>
      <c r="H10" s="15">
        <f t="shared" si="1"/>
        <v>5</v>
      </c>
      <c r="I10" s="14">
        <v>26.07</v>
      </c>
      <c r="J10" s="15">
        <f t="shared" si="2"/>
        <v>5</v>
      </c>
      <c r="K10" s="16">
        <f t="shared" si="3"/>
        <v>15</v>
      </c>
      <c r="L10" s="17">
        <f t="shared" si="4"/>
        <v>5</v>
      </c>
    </row>
    <row r="11" spans="1:13" ht="18" customHeight="1">
      <c r="A11" s="28">
        <v>6</v>
      </c>
      <c r="B11" s="7">
        <v>16</v>
      </c>
      <c r="C11" s="11" t="s">
        <v>33</v>
      </c>
      <c r="D11" s="11" t="s">
        <v>21</v>
      </c>
      <c r="E11" s="14">
        <v>10.29</v>
      </c>
      <c r="F11" s="15">
        <f t="shared" si="0"/>
        <v>4</v>
      </c>
      <c r="G11" s="46">
        <v>307</v>
      </c>
      <c r="H11" s="15">
        <f t="shared" si="1"/>
        <v>6</v>
      </c>
      <c r="I11" s="14">
        <v>27.31</v>
      </c>
      <c r="J11" s="15">
        <f t="shared" si="2"/>
        <v>7</v>
      </c>
      <c r="K11" s="16">
        <f t="shared" si="3"/>
        <v>17</v>
      </c>
      <c r="L11" s="17">
        <f t="shared" si="4"/>
        <v>6</v>
      </c>
    </row>
    <row r="12" spans="1:13" ht="18" customHeight="1">
      <c r="A12" s="28">
        <v>7</v>
      </c>
      <c r="B12" s="7">
        <v>36</v>
      </c>
      <c r="C12" s="11" t="s">
        <v>54</v>
      </c>
      <c r="D12" s="9" t="s">
        <v>5</v>
      </c>
      <c r="E12" s="14">
        <v>10.65</v>
      </c>
      <c r="F12" s="15">
        <f t="shared" si="0"/>
        <v>7</v>
      </c>
      <c r="G12" s="46">
        <v>254</v>
      </c>
      <c r="H12" s="15">
        <f t="shared" si="1"/>
        <v>8</v>
      </c>
      <c r="I12" s="14">
        <v>27.05</v>
      </c>
      <c r="J12" s="15">
        <f t="shared" si="2"/>
        <v>6</v>
      </c>
      <c r="K12" s="16">
        <f t="shared" si="3"/>
        <v>21</v>
      </c>
      <c r="L12" s="17">
        <f t="shared" si="4"/>
        <v>7</v>
      </c>
    </row>
    <row r="13" spans="1:13" ht="18" customHeight="1">
      <c r="A13" s="28">
        <v>8</v>
      </c>
      <c r="B13" s="7">
        <v>41</v>
      </c>
      <c r="C13" s="11" t="s">
        <v>55</v>
      </c>
      <c r="D13" s="11" t="s">
        <v>21</v>
      </c>
      <c r="E13" s="14">
        <v>11.35</v>
      </c>
      <c r="F13" s="15">
        <f t="shared" si="0"/>
        <v>8</v>
      </c>
      <c r="G13" s="46">
        <v>270</v>
      </c>
      <c r="H13" s="15">
        <f t="shared" si="1"/>
        <v>7</v>
      </c>
      <c r="I13" s="14">
        <v>29.1</v>
      </c>
      <c r="J13" s="15">
        <f t="shared" si="2"/>
        <v>9</v>
      </c>
      <c r="K13" s="16">
        <f t="shared" si="3"/>
        <v>24</v>
      </c>
      <c r="L13" s="17">
        <f t="shared" si="4"/>
        <v>8</v>
      </c>
    </row>
    <row r="14" spans="1:13" ht="18" customHeight="1" thickBot="1">
      <c r="A14" s="29">
        <v>9</v>
      </c>
      <c r="B14" s="30">
        <v>11</v>
      </c>
      <c r="C14" s="31" t="s">
        <v>34</v>
      </c>
      <c r="D14" s="34" t="s">
        <v>10</v>
      </c>
      <c r="E14" s="32">
        <v>11.35</v>
      </c>
      <c r="F14" s="18">
        <f t="shared" si="0"/>
        <v>8</v>
      </c>
      <c r="G14" s="47">
        <v>247</v>
      </c>
      <c r="H14" s="18">
        <f t="shared" si="1"/>
        <v>9</v>
      </c>
      <c r="I14" s="32">
        <v>28.26</v>
      </c>
      <c r="J14" s="18">
        <f t="shared" si="2"/>
        <v>8</v>
      </c>
      <c r="K14" s="19">
        <f t="shared" si="3"/>
        <v>25</v>
      </c>
      <c r="L14" s="33">
        <f t="shared" si="4"/>
        <v>9</v>
      </c>
    </row>
  </sheetData>
  <sortState ref="B6:L14">
    <sortCondition ref="L6:L14"/>
  </sortState>
  <mergeCells count="14">
    <mergeCell ref="K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:C1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M17"/>
  <sheetViews>
    <sheetView workbookViewId="0">
      <selection sqref="A1:C1"/>
    </sheetView>
  </sheetViews>
  <sheetFormatPr defaultRowHeight="12.75"/>
  <cols>
    <col min="1" max="2" width="8" customWidth="1"/>
    <col min="3" max="3" width="18.28515625" bestFit="1" customWidth="1"/>
    <col min="4" max="4" width="20.5703125" bestFit="1" customWidth="1"/>
  </cols>
  <sheetData>
    <row r="1" spans="1:13" ht="26.25">
      <c r="A1" s="63" t="s">
        <v>39</v>
      </c>
      <c r="B1" s="63"/>
      <c r="C1" s="63"/>
      <c r="D1" s="12"/>
      <c r="E1" s="12"/>
      <c r="F1" s="12"/>
      <c r="G1" s="12"/>
      <c r="H1" s="12"/>
      <c r="I1" s="12"/>
      <c r="J1" s="12"/>
      <c r="K1" s="52" t="s">
        <v>65</v>
      </c>
      <c r="L1" s="52"/>
      <c r="M1" s="20"/>
    </row>
    <row r="2" spans="1:13" ht="13.5" thickBot="1"/>
    <row r="3" spans="1:13" ht="13.5" customHeight="1" thickBot="1">
      <c r="A3" s="50" t="s">
        <v>0</v>
      </c>
      <c r="B3" s="61" t="s">
        <v>4</v>
      </c>
      <c r="C3" s="61" t="s">
        <v>1</v>
      </c>
      <c r="D3" s="61" t="s">
        <v>2</v>
      </c>
      <c r="E3" s="53" t="s">
        <v>9</v>
      </c>
      <c r="F3" s="55" t="s">
        <v>6</v>
      </c>
      <c r="G3" s="53" t="s">
        <v>40</v>
      </c>
      <c r="H3" s="55" t="s">
        <v>6</v>
      </c>
      <c r="I3" s="53" t="s">
        <v>41</v>
      </c>
      <c r="J3" s="55" t="s">
        <v>6</v>
      </c>
      <c r="K3" s="57" t="s">
        <v>7</v>
      </c>
      <c r="L3" s="59" t="s">
        <v>8</v>
      </c>
    </row>
    <row r="4" spans="1:13" ht="13.5" customHeight="1" thickBot="1">
      <c r="A4" s="51"/>
      <c r="B4" s="62"/>
      <c r="C4" s="62"/>
      <c r="D4" s="62"/>
      <c r="E4" s="54"/>
      <c r="F4" s="56"/>
      <c r="G4" s="54"/>
      <c r="H4" s="56"/>
      <c r="I4" s="54"/>
      <c r="J4" s="56"/>
      <c r="K4" s="58"/>
      <c r="L4" s="60"/>
    </row>
    <row r="5" spans="1:13" ht="13.5" thickBot="1"/>
    <row r="6" spans="1:13" ht="18" customHeight="1">
      <c r="A6" s="21">
        <v>1</v>
      </c>
      <c r="B6" s="22">
        <v>6</v>
      </c>
      <c r="C6" s="38" t="s">
        <v>35</v>
      </c>
      <c r="D6" s="24" t="s">
        <v>3</v>
      </c>
      <c r="E6" s="25">
        <v>10.74</v>
      </c>
      <c r="F6" s="26">
        <f t="shared" ref="F6:F17" si="0">IF(E6&lt;&gt;"",+RANK(E6,E$6:E$496,1),"")</f>
        <v>1</v>
      </c>
      <c r="G6" s="45">
        <v>308</v>
      </c>
      <c r="H6" s="26">
        <f t="shared" ref="H6:H12" si="1">IF(G6&lt;&gt;"",+RANK(G6,G$6:G$496,0),"")</f>
        <v>1</v>
      </c>
      <c r="I6" s="25">
        <v>26.61</v>
      </c>
      <c r="J6" s="26">
        <f t="shared" ref="J6:J17" si="2">IF(I6&lt;&gt;"",+RANK(I6,I$6:I$496,1),"")</f>
        <v>1</v>
      </c>
      <c r="K6" s="27">
        <f t="shared" ref="K6:K17" si="3">F6+H6+J6</f>
        <v>3</v>
      </c>
      <c r="L6" s="48">
        <f t="shared" ref="L6:L17" si="4">IF(K6&lt;&gt;"",+RANK(K6,K$6:K$496,1),"")</f>
        <v>1</v>
      </c>
    </row>
    <row r="7" spans="1:13" ht="18" customHeight="1">
      <c r="A7" s="28">
        <v>2</v>
      </c>
      <c r="B7" s="7">
        <v>32</v>
      </c>
      <c r="C7" s="11" t="s">
        <v>36</v>
      </c>
      <c r="D7" s="9" t="s">
        <v>5</v>
      </c>
      <c r="E7" s="14">
        <v>11.13</v>
      </c>
      <c r="F7" s="15">
        <f t="shared" si="0"/>
        <v>4</v>
      </c>
      <c r="G7" s="46">
        <v>290</v>
      </c>
      <c r="H7" s="15">
        <f t="shared" si="1"/>
        <v>2</v>
      </c>
      <c r="I7" s="14">
        <v>27.48</v>
      </c>
      <c r="J7" s="15">
        <f t="shared" si="2"/>
        <v>3</v>
      </c>
      <c r="K7" s="16">
        <f t="shared" si="3"/>
        <v>9</v>
      </c>
      <c r="L7" s="17">
        <f t="shared" si="4"/>
        <v>2</v>
      </c>
    </row>
    <row r="8" spans="1:13" ht="18" customHeight="1">
      <c r="A8" s="28">
        <v>3</v>
      </c>
      <c r="B8" s="7">
        <v>15</v>
      </c>
      <c r="C8" s="10" t="s">
        <v>43</v>
      </c>
      <c r="D8" s="11" t="s">
        <v>5</v>
      </c>
      <c r="E8" s="14">
        <v>11.11</v>
      </c>
      <c r="F8" s="15">
        <f t="shared" si="0"/>
        <v>3</v>
      </c>
      <c r="G8" s="46">
        <v>259</v>
      </c>
      <c r="H8" s="15">
        <f t="shared" si="1"/>
        <v>5</v>
      </c>
      <c r="I8" s="37">
        <v>27.28</v>
      </c>
      <c r="J8" s="15">
        <f t="shared" si="2"/>
        <v>2</v>
      </c>
      <c r="K8" s="16">
        <f t="shared" si="3"/>
        <v>10</v>
      </c>
      <c r="L8" s="49">
        <f t="shared" si="4"/>
        <v>3</v>
      </c>
    </row>
    <row r="9" spans="1:13" ht="18" customHeight="1">
      <c r="A9" s="28">
        <v>4</v>
      </c>
      <c r="B9" s="7">
        <v>22</v>
      </c>
      <c r="C9" s="11" t="s">
        <v>47</v>
      </c>
      <c r="D9" s="9" t="s">
        <v>48</v>
      </c>
      <c r="E9" s="14">
        <v>11.16</v>
      </c>
      <c r="F9" s="15">
        <f t="shared" si="0"/>
        <v>5</v>
      </c>
      <c r="G9" s="46">
        <v>266</v>
      </c>
      <c r="H9" s="15">
        <f t="shared" si="1"/>
        <v>3</v>
      </c>
      <c r="I9" s="14">
        <v>28</v>
      </c>
      <c r="J9" s="15">
        <f t="shared" si="2"/>
        <v>5</v>
      </c>
      <c r="K9" s="16">
        <f t="shared" si="3"/>
        <v>13</v>
      </c>
      <c r="L9" s="17">
        <f t="shared" si="4"/>
        <v>4</v>
      </c>
    </row>
    <row r="10" spans="1:13" ht="18" customHeight="1">
      <c r="A10" s="28">
        <v>5</v>
      </c>
      <c r="B10" s="7">
        <v>42</v>
      </c>
      <c r="C10" s="11" t="s">
        <v>52</v>
      </c>
      <c r="D10" s="11" t="s">
        <v>21</v>
      </c>
      <c r="E10" s="14">
        <v>11.07</v>
      </c>
      <c r="F10" s="15">
        <f t="shared" si="0"/>
        <v>2</v>
      </c>
      <c r="G10" s="46">
        <v>261</v>
      </c>
      <c r="H10" s="15">
        <f t="shared" si="1"/>
        <v>4</v>
      </c>
      <c r="I10" s="14">
        <v>29.87</v>
      </c>
      <c r="J10" s="15">
        <f t="shared" si="2"/>
        <v>9</v>
      </c>
      <c r="K10" s="16">
        <f t="shared" si="3"/>
        <v>15</v>
      </c>
      <c r="L10" s="17">
        <f t="shared" si="4"/>
        <v>5</v>
      </c>
    </row>
    <row r="11" spans="1:13" ht="18" customHeight="1">
      <c r="A11" s="28">
        <v>6</v>
      </c>
      <c r="B11" s="7">
        <v>38</v>
      </c>
      <c r="C11" s="11" t="s">
        <v>50</v>
      </c>
      <c r="D11" s="9" t="s">
        <v>51</v>
      </c>
      <c r="E11" s="14">
        <v>11.25</v>
      </c>
      <c r="F11" s="15">
        <f t="shared" si="0"/>
        <v>6</v>
      </c>
      <c r="G11" s="46">
        <v>228</v>
      </c>
      <c r="H11" s="15">
        <f t="shared" si="1"/>
        <v>9</v>
      </c>
      <c r="I11" s="14">
        <v>27.89</v>
      </c>
      <c r="J11" s="15">
        <f t="shared" si="2"/>
        <v>4</v>
      </c>
      <c r="K11" s="16">
        <f t="shared" si="3"/>
        <v>19</v>
      </c>
      <c r="L11" s="17">
        <f t="shared" si="4"/>
        <v>6</v>
      </c>
    </row>
    <row r="12" spans="1:13" ht="18" customHeight="1">
      <c r="A12" s="28">
        <v>7</v>
      </c>
      <c r="B12" s="7">
        <v>40</v>
      </c>
      <c r="C12" s="11" t="s">
        <v>37</v>
      </c>
      <c r="D12" s="9" t="s">
        <v>10</v>
      </c>
      <c r="E12" s="14">
        <v>11.35</v>
      </c>
      <c r="F12" s="15">
        <f t="shared" si="0"/>
        <v>7</v>
      </c>
      <c r="G12" s="46">
        <v>253</v>
      </c>
      <c r="H12" s="15">
        <f t="shared" si="1"/>
        <v>7</v>
      </c>
      <c r="I12" s="14">
        <v>28.67</v>
      </c>
      <c r="J12" s="15">
        <f t="shared" si="2"/>
        <v>7</v>
      </c>
      <c r="K12" s="16">
        <f t="shared" si="3"/>
        <v>21</v>
      </c>
      <c r="L12" s="17">
        <f t="shared" si="4"/>
        <v>7</v>
      </c>
    </row>
    <row r="13" spans="1:13" ht="18" customHeight="1">
      <c r="A13" s="28">
        <v>8</v>
      </c>
      <c r="B13" s="7">
        <v>18</v>
      </c>
      <c r="C13" s="11" t="s">
        <v>44</v>
      </c>
      <c r="D13" s="9" t="s">
        <v>5</v>
      </c>
      <c r="E13" s="14">
        <v>11.45</v>
      </c>
      <c r="F13" s="15">
        <f t="shared" si="0"/>
        <v>8</v>
      </c>
      <c r="G13" s="46">
        <v>253</v>
      </c>
      <c r="H13" s="15">
        <v>8</v>
      </c>
      <c r="I13" s="14">
        <v>28.52</v>
      </c>
      <c r="J13" s="15">
        <f t="shared" si="2"/>
        <v>6</v>
      </c>
      <c r="K13" s="16">
        <f t="shared" si="3"/>
        <v>22</v>
      </c>
      <c r="L13" s="17">
        <f t="shared" si="4"/>
        <v>8</v>
      </c>
    </row>
    <row r="14" spans="1:13" ht="18" customHeight="1">
      <c r="A14" s="28">
        <v>9</v>
      </c>
      <c r="B14" s="7">
        <v>4</v>
      </c>
      <c r="C14" s="11" t="s">
        <v>45</v>
      </c>
      <c r="D14" s="9" t="s">
        <v>3</v>
      </c>
      <c r="E14" s="14">
        <v>11.5</v>
      </c>
      <c r="F14" s="15">
        <f t="shared" si="0"/>
        <v>9</v>
      </c>
      <c r="G14" s="46">
        <v>258</v>
      </c>
      <c r="H14" s="15">
        <f>IF(G14&lt;&gt;"",+RANK(G14,G$6:G$496,0),"")</f>
        <v>6</v>
      </c>
      <c r="I14" s="14">
        <v>28.96</v>
      </c>
      <c r="J14" s="15">
        <f t="shared" si="2"/>
        <v>8</v>
      </c>
      <c r="K14" s="16">
        <f t="shared" si="3"/>
        <v>23</v>
      </c>
      <c r="L14" s="17">
        <f t="shared" si="4"/>
        <v>9</v>
      </c>
    </row>
    <row r="15" spans="1:13" ht="18" customHeight="1">
      <c r="A15" s="28">
        <v>10</v>
      </c>
      <c r="B15" s="7">
        <v>23</v>
      </c>
      <c r="C15" s="11" t="s">
        <v>49</v>
      </c>
      <c r="D15" s="9" t="s">
        <v>48</v>
      </c>
      <c r="E15" s="14">
        <v>13.19</v>
      </c>
      <c r="F15" s="15">
        <f t="shared" si="0"/>
        <v>11</v>
      </c>
      <c r="G15" s="46">
        <v>195</v>
      </c>
      <c r="H15" s="15">
        <f>IF(G15&lt;&gt;"",+RANK(G15,G$6:G$496,0),"")</f>
        <v>10</v>
      </c>
      <c r="I15" s="14">
        <v>32.479999999999997</v>
      </c>
      <c r="J15" s="15">
        <f t="shared" si="2"/>
        <v>10</v>
      </c>
      <c r="K15" s="16">
        <f t="shared" si="3"/>
        <v>31</v>
      </c>
      <c r="L15" s="17">
        <f t="shared" si="4"/>
        <v>10</v>
      </c>
    </row>
    <row r="16" spans="1:13" ht="18" customHeight="1">
      <c r="A16" s="28">
        <v>11</v>
      </c>
      <c r="B16" s="7">
        <v>33</v>
      </c>
      <c r="C16" s="11" t="s">
        <v>38</v>
      </c>
      <c r="D16" s="9" t="s">
        <v>5</v>
      </c>
      <c r="E16" s="14">
        <v>13.12</v>
      </c>
      <c r="F16" s="15">
        <f t="shared" si="0"/>
        <v>10</v>
      </c>
      <c r="G16" s="46">
        <v>176</v>
      </c>
      <c r="H16" s="15">
        <f>IF(G16&lt;&gt;"",+RANK(G16,G$6:G$496,0),"")</f>
        <v>11</v>
      </c>
      <c r="I16" s="14">
        <v>33.33</v>
      </c>
      <c r="J16" s="15">
        <f t="shared" si="2"/>
        <v>11</v>
      </c>
      <c r="K16" s="16">
        <f t="shared" si="3"/>
        <v>32</v>
      </c>
      <c r="L16" s="17">
        <f t="shared" si="4"/>
        <v>11</v>
      </c>
    </row>
    <row r="17" spans="1:12" ht="18" customHeight="1" thickBot="1">
      <c r="A17" s="29">
        <v>12</v>
      </c>
      <c r="B17" s="30">
        <v>19</v>
      </c>
      <c r="C17" s="31" t="s">
        <v>46</v>
      </c>
      <c r="D17" s="34" t="s">
        <v>5</v>
      </c>
      <c r="E17" s="32">
        <v>15.11</v>
      </c>
      <c r="F17" s="18">
        <f t="shared" si="0"/>
        <v>12</v>
      </c>
      <c r="G17" s="47">
        <v>160</v>
      </c>
      <c r="H17" s="18">
        <f>IF(G17&lt;&gt;"",+RANK(G17,G$6:G$496,0),"")</f>
        <v>12</v>
      </c>
      <c r="I17" s="32">
        <v>35.07</v>
      </c>
      <c r="J17" s="18">
        <f t="shared" si="2"/>
        <v>12</v>
      </c>
      <c r="K17" s="19">
        <f t="shared" si="3"/>
        <v>36</v>
      </c>
      <c r="L17" s="33">
        <f t="shared" si="4"/>
        <v>12</v>
      </c>
    </row>
  </sheetData>
  <sortState ref="B6:L17">
    <sortCondition ref="L6:L17"/>
  </sortState>
  <mergeCells count="14">
    <mergeCell ref="K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:C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Chlapci 2003</vt:lpstr>
      <vt:lpstr>bodování 60 muži</vt:lpstr>
      <vt:lpstr>bodování 60 ženy</vt:lpstr>
      <vt:lpstr>Chlapci 2004</vt:lpstr>
      <vt:lpstr>Chlapci 2005</vt:lpstr>
      <vt:lpstr>Dívky 2003</vt:lpstr>
      <vt:lpstr>Dívky 2004</vt:lpstr>
      <vt:lpstr>Dívky 2005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rmach</dc:creator>
  <cp:lastModifiedBy>Ladislav Veselý</cp:lastModifiedBy>
  <cp:lastPrinted>2014-02-16T15:08:36Z</cp:lastPrinted>
  <dcterms:created xsi:type="dcterms:W3CDTF">2013-04-28T07:48:35Z</dcterms:created>
  <dcterms:modified xsi:type="dcterms:W3CDTF">2014-02-18T06:55:23Z</dcterms:modified>
</cp:coreProperties>
</file>