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20205" windowHeight="5010" tabRatio="807" activeTab="1"/>
  </bookViews>
  <sheets>
    <sheet name="Úvod" sheetId="1" r:id="rId1"/>
    <sheet name="Chlapci 2003" sheetId="2" r:id="rId2"/>
    <sheet name="bodování 60 muži" sheetId="3" state="hidden" r:id="rId3"/>
    <sheet name="bodování 60 ženy" sheetId="4" state="hidden" r:id="rId4"/>
    <sheet name="Chlapci 2004" sheetId="5" r:id="rId5"/>
    <sheet name="Chlapci 2005" sheetId="6" r:id="rId6"/>
    <sheet name="Chlapci 2006" sheetId="7" r:id="rId7"/>
    <sheet name="Dívky 2003" sheetId="8" r:id="rId8"/>
    <sheet name="Dívky 2004" sheetId="9" r:id="rId9"/>
    <sheet name="Dívky 2005" sheetId="10" r:id="rId10"/>
    <sheet name="Dívky 2006" sheetId="11" r:id="rId11"/>
  </sheets>
  <definedNames/>
  <calcPr fullCalcOnLoad="1"/>
</workbook>
</file>

<file path=xl/sharedStrings.xml><?xml version="1.0" encoding="utf-8"?>
<sst xmlns="http://schemas.openxmlformats.org/spreadsheetml/2006/main" count="323" uniqueCount="149">
  <si>
    <t>Poř.</t>
  </si>
  <si>
    <t>Jméno</t>
  </si>
  <si>
    <t>Oddíl</t>
  </si>
  <si>
    <t>St.č.</t>
  </si>
  <si>
    <t>Pořadí</t>
  </si>
  <si>
    <t>Součet celkem</t>
  </si>
  <si>
    <t>Celkové pořadí</t>
  </si>
  <si>
    <t>Dálka</t>
  </si>
  <si>
    <t>D - 2005</t>
  </si>
  <si>
    <t>D - 2004</t>
  </si>
  <si>
    <t>D - 2003</t>
  </si>
  <si>
    <t>Ch - 2003</t>
  </si>
  <si>
    <t>Ch - 2004</t>
  </si>
  <si>
    <t>Ch - 2005</t>
  </si>
  <si>
    <t>Název závodu:</t>
  </si>
  <si>
    <t>O nejlepšího atleta Nymburka</t>
  </si>
  <si>
    <t>Datum pořádání:</t>
  </si>
  <si>
    <t>Místo závodů:</t>
  </si>
  <si>
    <t>Tartanový ovál SC Nymburk</t>
  </si>
  <si>
    <t>Pořadatel závodů:</t>
  </si>
  <si>
    <t>SKP Nymburk</t>
  </si>
  <si>
    <t>Ředitel závodů:</t>
  </si>
  <si>
    <t>Petr Müller (602474886, petrmuller@email.cz)</t>
  </si>
  <si>
    <t>60 m</t>
  </si>
  <si>
    <t>500 m</t>
  </si>
  <si>
    <t>Fryč Jakub</t>
  </si>
  <si>
    <t>Sokol Lysá nad Labem</t>
  </si>
  <si>
    <t>T.J. Sokol Kolín</t>
  </si>
  <si>
    <t>Stehlík Jakub</t>
  </si>
  <si>
    <t>Šantavý Jiří</t>
  </si>
  <si>
    <t>Šimek Matěj</t>
  </si>
  <si>
    <t>Fajmon Teodor</t>
  </si>
  <si>
    <t>Jakubal Ondřej</t>
  </si>
  <si>
    <t>Klír Jan</t>
  </si>
  <si>
    <t>Kozák Ondřej</t>
  </si>
  <si>
    <t>Nymburk</t>
  </si>
  <si>
    <t>Target Sport Milovice</t>
  </si>
  <si>
    <t>Šantavý Jakub</t>
  </si>
  <si>
    <t>Zdobinský Michal</t>
  </si>
  <si>
    <t>Boháč Jan</t>
  </si>
  <si>
    <t>T.J. Sokol Říčany a Radošovice</t>
  </si>
  <si>
    <t>Jakubal Jan</t>
  </si>
  <si>
    <t>Pernica Vojtěch</t>
  </si>
  <si>
    <t>Prokš Adam</t>
  </si>
  <si>
    <t>Šátek Ondřej</t>
  </si>
  <si>
    <t>Tyrpekl Maxim</t>
  </si>
  <si>
    <t>TJ Slavoj Český Brod</t>
  </si>
  <si>
    <t>Filounová Iveta</t>
  </si>
  <si>
    <t>Harlasová Michaela</t>
  </si>
  <si>
    <t>Hodačová Kateřina</t>
  </si>
  <si>
    <t>Králová Tereza</t>
  </si>
  <si>
    <t>Škochová Ema</t>
  </si>
  <si>
    <t>Švecová Barbora</t>
  </si>
  <si>
    <t>Švecová Šárka</t>
  </si>
  <si>
    <t>Bechyňová Gabriela</t>
  </si>
  <si>
    <t>Černá Alžběta</t>
  </si>
  <si>
    <t>Florová Monika</t>
  </si>
  <si>
    <t>ŠSK Újezd nad Lesy</t>
  </si>
  <si>
    <t>Prokešová Kristýna</t>
  </si>
  <si>
    <t>Vlková Andrea</t>
  </si>
  <si>
    <t>Fryčová Adéla</t>
  </si>
  <si>
    <t>Jelínková Magdalena</t>
  </si>
  <si>
    <t>Štěrbová Barbora</t>
  </si>
  <si>
    <t>27.9.2015</t>
  </si>
  <si>
    <t>Hájek Michal</t>
  </si>
  <si>
    <t>Lokomotiva Nymburk</t>
  </si>
  <si>
    <t>Kořínek Joseph</t>
  </si>
  <si>
    <t>Pácal Šimon</t>
  </si>
  <si>
    <t>Pácal Vojtěch</t>
  </si>
  <si>
    <t>1000 m</t>
  </si>
  <si>
    <t>Rokos Michal</t>
  </si>
  <si>
    <t>Čermák Richard</t>
  </si>
  <si>
    <t>Volejbal Nymburk</t>
  </si>
  <si>
    <t>Petržálek Radek</t>
  </si>
  <si>
    <t>Müller Matyáš</t>
  </si>
  <si>
    <t>Sonnini Tomáš</t>
  </si>
  <si>
    <t>Jelínek Jiří</t>
  </si>
  <si>
    <t>Křivánek Dan</t>
  </si>
  <si>
    <t>Vandírek Marek</t>
  </si>
  <si>
    <t>Atletika Jižní Město</t>
  </si>
  <si>
    <t>Kroužel Tomáš</t>
  </si>
  <si>
    <t>Maryška Jiří</t>
  </si>
  <si>
    <t>Málek Marek</t>
  </si>
  <si>
    <t>Škola Václav</t>
  </si>
  <si>
    <t>Hájek Tomáš</t>
  </si>
  <si>
    <t>Král Vojtěch</t>
  </si>
  <si>
    <t>Ch - 2006</t>
  </si>
  <si>
    <t>Mašková Kateřina</t>
  </si>
  <si>
    <t>Nováková Adéla</t>
  </si>
  <si>
    <t>Stará Simona</t>
  </si>
  <si>
    <t>ŠŠK Újezd nad Lesy</t>
  </si>
  <si>
    <t>Součková Veronika</t>
  </si>
  <si>
    <t>Hálová Adéla</t>
  </si>
  <si>
    <t>Potměšilová Barbora</t>
  </si>
  <si>
    <t>Vosecká Anna</t>
  </si>
  <si>
    <t>Dvořáková Lucka</t>
  </si>
  <si>
    <t>Rubešová Michaela</t>
  </si>
  <si>
    <t>Vyleťalová Tereza</t>
  </si>
  <si>
    <t>Vydrová Kateřina</t>
  </si>
  <si>
    <t>D - 2006</t>
  </si>
  <si>
    <t>Šimková Marie</t>
  </si>
  <si>
    <t>Valachová Lucie Tereza</t>
  </si>
  <si>
    <t>Beroun</t>
  </si>
  <si>
    <t>Součková  Denisa</t>
  </si>
  <si>
    <t>Kuklíková Barča</t>
  </si>
  <si>
    <t>Veselá Bára</t>
  </si>
  <si>
    <t>Benešová Aneta  (2007)</t>
  </si>
  <si>
    <t>Krčmářová Kateřina</t>
  </si>
  <si>
    <t>Škochová Alice  (2007)</t>
  </si>
  <si>
    <t>Malichová Nora (2008)</t>
  </si>
  <si>
    <t>Tomsová Denisa</t>
  </si>
  <si>
    <t>Bauerová Dominika</t>
  </si>
  <si>
    <t>Vlčková Kristýna (2008)</t>
  </si>
  <si>
    <t>Linhartová Nela (2007)</t>
  </si>
  <si>
    <t>Prokešová Johana (2009)</t>
  </si>
  <si>
    <t>Pačesová Rozálie</t>
  </si>
  <si>
    <t>Zdobinská Karolína</t>
  </si>
  <si>
    <t>Vlčková Barbora</t>
  </si>
  <si>
    <t>Černá Barbora</t>
  </si>
  <si>
    <t>Studnická Klára (2007)</t>
  </si>
  <si>
    <t>Krouželová Adéla (2008)</t>
  </si>
  <si>
    <t>Černá Lucie (2008)</t>
  </si>
  <si>
    <t>Šantavá Julie (2008)</t>
  </si>
  <si>
    <t>Jelínková Tereza (2008)</t>
  </si>
  <si>
    <t>Málková Helena (2007)</t>
  </si>
  <si>
    <t>Atletika Kolín</t>
  </si>
  <si>
    <t>Turek Tomáš</t>
  </si>
  <si>
    <t>ZŠ Kounice</t>
  </si>
  <si>
    <t>Gyarfaš Jiří</t>
  </si>
  <si>
    <t>Hercik Matěj</t>
  </si>
  <si>
    <t>Drobný Matyáš (2007)</t>
  </si>
  <si>
    <t>Kovář Matěj</t>
  </si>
  <si>
    <t>Starý Šimon</t>
  </si>
  <si>
    <t>Rozmarin Matěj</t>
  </si>
  <si>
    <t>Bryndza Václav (2007)</t>
  </si>
  <si>
    <t>Slabý Filip (2007)</t>
  </si>
  <si>
    <t>Šubr Ota (2007)</t>
  </si>
  <si>
    <t>Klír Štěpán</t>
  </si>
  <si>
    <t>Jeník Jakub (2007)</t>
  </si>
  <si>
    <t>Jeník Marek (2007)</t>
  </si>
  <si>
    <t>Málek Jan (2009)</t>
  </si>
  <si>
    <t>Atletik Kolín</t>
  </si>
  <si>
    <t>Kozel Tadeáš</t>
  </si>
  <si>
    <t>Najman Jakub</t>
  </si>
  <si>
    <t>Linhart Adam (2009)</t>
  </si>
  <si>
    <t>Čepela Matěj</t>
  </si>
  <si>
    <t>Vejvar Lukáš</t>
  </si>
  <si>
    <t>Kuklík David (2009)</t>
  </si>
  <si>
    <t>|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</si>
</sst>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:ss.0;@"/>
    <numFmt numFmtId="166" formatCode="0.00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63"/>
      </right>
      <top style="medium"/>
      <bottom style="medium">
        <color indexed="63"/>
      </bottom>
    </border>
    <border>
      <left style="medium"/>
      <right style="thin">
        <color indexed="63"/>
      </right>
      <top style="medium">
        <color indexed="63"/>
      </top>
      <bottom style="medium"/>
    </border>
    <border>
      <left/>
      <right style="medium"/>
      <top style="medium"/>
      <bottom style="medium">
        <color indexed="63"/>
      </bottom>
    </border>
    <border>
      <left/>
      <right style="medium"/>
      <top style="medium"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/>
    </border>
    <border>
      <left style="thin">
        <color indexed="63"/>
      </left>
      <right style="medium"/>
      <top style="medium"/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14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33" borderId="15" xfId="0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Border="1" applyAlignment="1">
      <alignment horizontal="left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 indent="1"/>
      <protection locked="0"/>
    </xf>
    <xf numFmtId="0" fontId="0" fillId="0" borderId="19" xfId="0" applyBorder="1" applyAlignment="1" applyProtection="1">
      <alignment horizontal="left" indent="1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left" indent="1"/>
      <protection locked="0"/>
    </xf>
    <xf numFmtId="0" fontId="0" fillId="0" borderId="20" xfId="0" applyBorder="1" applyAlignment="1" applyProtection="1">
      <alignment horizontal="left" indent="1"/>
      <protection locked="0"/>
    </xf>
    <xf numFmtId="2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indent="1"/>
      <protection locked="0"/>
    </xf>
    <xf numFmtId="0" fontId="0" fillId="0" borderId="20" xfId="0" applyFont="1" applyFill="1" applyBorder="1" applyAlignment="1" applyProtection="1">
      <alignment horizontal="left" indent="1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left" indent="1"/>
      <protection locked="0"/>
    </xf>
    <xf numFmtId="0" fontId="0" fillId="0" borderId="21" xfId="0" applyBorder="1" applyAlignment="1" applyProtection="1">
      <alignment horizontal="left" indent="1"/>
      <protection locked="0"/>
    </xf>
    <xf numFmtId="2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/>
    </xf>
    <xf numFmtId="165" fontId="0" fillId="0" borderId="16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13" xfId="0" applyNumberFormat="1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Border="1" applyAlignment="1" applyProtection="1">
      <alignment horizontal="center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indent="1"/>
      <protection locked="0"/>
    </xf>
    <xf numFmtId="0" fontId="0" fillId="34" borderId="20" xfId="0" applyFill="1" applyBorder="1" applyAlignment="1" applyProtection="1">
      <alignment horizontal="left" indent="1"/>
      <protection locked="0"/>
    </xf>
    <xf numFmtId="0" fontId="0" fillId="34" borderId="17" xfId="0" applyFont="1" applyFill="1" applyBorder="1" applyAlignment="1">
      <alignment horizontal="center"/>
    </xf>
    <xf numFmtId="0" fontId="0" fillId="34" borderId="20" xfId="0" applyFont="1" applyFill="1" applyBorder="1" applyAlignment="1" applyProtection="1">
      <alignment horizontal="center"/>
      <protection locked="0"/>
    </xf>
    <xf numFmtId="164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/>
    </xf>
    <xf numFmtId="1" fontId="0" fillId="34" borderId="11" xfId="0" applyNumberFormat="1" applyFont="1" applyFill="1" applyBorder="1" applyAlignment="1" applyProtection="1">
      <alignment horizontal="center" vertical="center"/>
      <protection locked="0"/>
    </xf>
    <xf numFmtId="165" fontId="0" fillId="34" borderId="11" xfId="0" applyNumberFormat="1" applyFont="1" applyFill="1" applyBorder="1" applyAlignment="1" applyProtection="1">
      <alignment horizontal="center" vertical="center"/>
      <protection locked="0"/>
    </xf>
    <xf numFmtId="1" fontId="0" fillId="34" borderId="11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left" indent="1"/>
      <protection locked="0"/>
    </xf>
    <xf numFmtId="0" fontId="0" fillId="34" borderId="18" xfId="0" applyFont="1" applyFill="1" applyBorder="1" applyAlignment="1">
      <alignment horizontal="center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left" indent="1"/>
      <protection locked="0"/>
    </xf>
    <xf numFmtId="164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/>
    </xf>
    <xf numFmtId="1" fontId="0" fillId="34" borderId="13" xfId="0" applyNumberFormat="1" applyFont="1" applyFill="1" applyBorder="1" applyAlignment="1" applyProtection="1">
      <alignment horizontal="center" vertical="center"/>
      <protection locked="0"/>
    </xf>
    <xf numFmtId="165" fontId="0" fillId="34" borderId="13" xfId="0" applyNumberFormat="1" applyFont="1" applyFill="1" applyBorder="1" applyAlignment="1" applyProtection="1">
      <alignment horizontal="center" vertical="center"/>
      <protection locked="0"/>
    </xf>
    <xf numFmtId="1" fontId="0" fillId="34" borderId="13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8.140625" style="0" customWidth="1"/>
  </cols>
  <sheetData>
    <row r="2" spans="1:2" ht="12.75">
      <c r="A2" t="s">
        <v>14</v>
      </c>
      <c r="B2" t="s">
        <v>15</v>
      </c>
    </row>
    <row r="3" spans="1:2" ht="12.75">
      <c r="A3" t="s">
        <v>16</v>
      </c>
      <c r="B3" s="36" t="s">
        <v>63</v>
      </c>
    </row>
    <row r="4" spans="1:2" ht="12.75">
      <c r="A4" t="s">
        <v>17</v>
      </c>
      <c r="B4" t="s">
        <v>18</v>
      </c>
    </row>
    <row r="5" spans="1:2" ht="12.75">
      <c r="A5" t="s">
        <v>19</v>
      </c>
      <c r="B5" t="s">
        <v>20</v>
      </c>
    </row>
    <row r="6" spans="1:2" ht="12.75">
      <c r="A6" t="s">
        <v>21</v>
      </c>
      <c r="B6" t="s">
        <v>22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0" customWidth="1"/>
    <col min="3" max="3" width="25.57421875" style="0" customWidth="1"/>
    <col min="4" max="4" width="23.28125" style="0" customWidth="1"/>
    <col min="5" max="10" width="8.28125" style="0" customWidth="1"/>
    <col min="11" max="11" width="8.8515625" style="0" customWidth="1"/>
    <col min="12" max="13" width="9.7109375" style="0" customWidth="1"/>
  </cols>
  <sheetData>
    <row r="1" spans="1:13" ht="26.25">
      <c r="A1" s="22" t="str">
        <f>CONCATENATE(Úvod!B2," - ",Úvod!B3)</f>
        <v>O nejlepšího atleta Nymburka - 27.9.2015</v>
      </c>
      <c r="B1" s="22"/>
      <c r="C1" s="22"/>
      <c r="D1" s="7"/>
      <c r="E1" s="7"/>
      <c r="F1" s="7"/>
      <c r="G1" s="7"/>
      <c r="H1" s="7"/>
      <c r="I1" s="7"/>
      <c r="J1" s="7"/>
      <c r="K1" s="64" t="s">
        <v>8</v>
      </c>
      <c r="L1" s="64"/>
      <c r="M1" s="13"/>
    </row>
    <row r="2" ht="13.5" thickBot="1"/>
    <row r="3" spans="1:12" s="8" customFormat="1" ht="13.5" customHeight="1" thickBot="1">
      <c r="A3" s="75" t="s">
        <v>0</v>
      </c>
      <c r="B3" s="73" t="s">
        <v>3</v>
      </c>
      <c r="C3" s="73" t="s">
        <v>1</v>
      </c>
      <c r="D3" s="73" t="s">
        <v>2</v>
      </c>
      <c r="E3" s="65" t="s">
        <v>23</v>
      </c>
      <c r="F3" s="67" t="s">
        <v>4</v>
      </c>
      <c r="G3" s="65" t="s">
        <v>7</v>
      </c>
      <c r="H3" s="67" t="s">
        <v>4</v>
      </c>
      <c r="I3" s="65" t="s">
        <v>24</v>
      </c>
      <c r="J3" s="67" t="s">
        <v>4</v>
      </c>
      <c r="K3" s="69" t="s">
        <v>5</v>
      </c>
      <c r="L3" s="71" t="s">
        <v>6</v>
      </c>
    </row>
    <row r="4" spans="1:12" s="8" customFormat="1" ht="18.75" customHeight="1" thickBot="1">
      <c r="A4" s="76"/>
      <c r="B4" s="74"/>
      <c r="C4" s="74"/>
      <c r="D4" s="74"/>
      <c r="E4" s="66"/>
      <c r="F4" s="68"/>
      <c r="G4" s="66"/>
      <c r="H4" s="68"/>
      <c r="I4" s="66"/>
      <c r="J4" s="68"/>
      <c r="K4" s="70"/>
      <c r="L4" s="72"/>
    </row>
    <row r="5" ht="13.5" thickBot="1"/>
    <row r="6" spans="1:12" ht="18" customHeight="1">
      <c r="A6" s="14">
        <v>1</v>
      </c>
      <c r="B6" s="23">
        <v>28</v>
      </c>
      <c r="C6" s="24" t="s">
        <v>94</v>
      </c>
      <c r="D6" s="25" t="s">
        <v>90</v>
      </c>
      <c r="E6" s="40">
        <v>9.4</v>
      </c>
      <c r="F6" s="15">
        <f aca="true" t="shared" si="0" ref="F6:F13">IF(E6&lt;&gt;"",+RANK(E6,E$6:E$21,1),"")</f>
        <v>1</v>
      </c>
      <c r="G6" s="42">
        <v>375</v>
      </c>
      <c r="H6" s="15">
        <f aca="true" t="shared" si="1" ref="H6:H13">IF(G6&lt;&gt;"",+RANK(G6,G$6:G$21,0),"")</f>
        <v>1</v>
      </c>
      <c r="I6" s="37">
        <v>0.0011516203703703703</v>
      </c>
      <c r="J6" s="15">
        <f aca="true" t="shared" si="2" ref="J6:J13">IF(I6&lt;&gt;"",+RANK(I6,I$6:I$21,1),"")</f>
        <v>2</v>
      </c>
      <c r="K6" s="16">
        <f aca="true" t="shared" si="3" ref="K6:K13">IF(C6&lt;&gt;"",F6+H6+J6,"")</f>
        <v>4</v>
      </c>
      <c r="L6" s="19">
        <f>IF(K6&lt;&gt;"",+RANK(K6,K$6:K$507,1),"")</f>
        <v>1</v>
      </c>
    </row>
    <row r="7" spans="1:12" ht="18" customHeight="1">
      <c r="A7" s="17">
        <v>2</v>
      </c>
      <c r="B7" s="26">
        <v>7</v>
      </c>
      <c r="C7" s="27" t="s">
        <v>60</v>
      </c>
      <c r="D7" s="28" t="s">
        <v>20</v>
      </c>
      <c r="E7" s="41">
        <v>9.5</v>
      </c>
      <c r="F7" s="9">
        <f t="shared" si="0"/>
        <v>2</v>
      </c>
      <c r="G7" s="43">
        <v>339</v>
      </c>
      <c r="H7" s="9">
        <f t="shared" si="1"/>
        <v>2</v>
      </c>
      <c r="I7" s="38">
        <v>0.0011261574074074073</v>
      </c>
      <c r="J7" s="9">
        <f t="shared" si="2"/>
        <v>1</v>
      </c>
      <c r="K7" s="10">
        <f t="shared" si="3"/>
        <v>5</v>
      </c>
      <c r="L7" s="20">
        <f>IF(K7&lt;&gt;"",+RANK(K7,K$6:K$507,1),"")</f>
        <v>2</v>
      </c>
    </row>
    <row r="8" spans="1:12" ht="18" customHeight="1">
      <c r="A8" s="17">
        <v>3</v>
      </c>
      <c r="B8" s="26">
        <v>13</v>
      </c>
      <c r="C8" s="28" t="s">
        <v>62</v>
      </c>
      <c r="D8" s="30" t="s">
        <v>27</v>
      </c>
      <c r="E8" s="41">
        <v>10</v>
      </c>
      <c r="F8" s="9">
        <f t="shared" si="0"/>
        <v>4</v>
      </c>
      <c r="G8" s="43">
        <v>313</v>
      </c>
      <c r="H8" s="9">
        <f t="shared" si="1"/>
        <v>4</v>
      </c>
      <c r="I8" s="38">
        <v>0.001167824074074074</v>
      </c>
      <c r="J8" s="9">
        <f t="shared" si="2"/>
        <v>4</v>
      </c>
      <c r="K8" s="10">
        <f t="shared" si="3"/>
        <v>12</v>
      </c>
      <c r="L8" s="20">
        <f>IF(K8&lt;&gt;"",+RANK(K8,K$6:K$507,1),"")</f>
        <v>3</v>
      </c>
    </row>
    <row r="9" spans="1:12" ht="18" customHeight="1">
      <c r="A9" s="17">
        <v>4</v>
      </c>
      <c r="B9" s="26">
        <v>47</v>
      </c>
      <c r="C9" s="28" t="s">
        <v>95</v>
      </c>
      <c r="D9" s="30" t="s">
        <v>20</v>
      </c>
      <c r="E9" s="41">
        <v>9.7</v>
      </c>
      <c r="F9" s="9">
        <f t="shared" si="0"/>
        <v>3</v>
      </c>
      <c r="G9" s="43">
        <v>303</v>
      </c>
      <c r="H9" s="9">
        <f t="shared" si="1"/>
        <v>6</v>
      </c>
      <c r="I9" s="38">
        <v>0.0011967592592592592</v>
      </c>
      <c r="J9" s="9">
        <f t="shared" si="2"/>
        <v>5</v>
      </c>
      <c r="K9" s="10">
        <f t="shared" si="3"/>
        <v>14</v>
      </c>
      <c r="L9" s="20">
        <f>IF(K9&lt;&gt;"",+RANK(K9,K$6:K$507,1),"")</f>
        <v>4</v>
      </c>
    </row>
    <row r="10" spans="1:12" ht="18" customHeight="1">
      <c r="A10" s="17">
        <v>5</v>
      </c>
      <c r="B10" s="26">
        <v>4</v>
      </c>
      <c r="C10" s="27" t="s">
        <v>96</v>
      </c>
      <c r="D10" s="28" t="s">
        <v>79</v>
      </c>
      <c r="E10" s="41">
        <v>10.1</v>
      </c>
      <c r="F10" s="9">
        <f t="shared" si="0"/>
        <v>5</v>
      </c>
      <c r="G10" s="43">
        <v>298</v>
      </c>
      <c r="H10" s="9">
        <f t="shared" si="1"/>
        <v>7</v>
      </c>
      <c r="I10" s="38">
        <v>0.001158564814814815</v>
      </c>
      <c r="J10" s="9">
        <f t="shared" si="2"/>
        <v>3</v>
      </c>
      <c r="K10" s="10">
        <f t="shared" si="3"/>
        <v>15</v>
      </c>
      <c r="L10" s="20">
        <f>IF(K10&lt;&gt;"",+RANK(K10,K$6:K$507,1),"")</f>
        <v>5</v>
      </c>
    </row>
    <row r="11" spans="1:12" ht="18" customHeight="1">
      <c r="A11" s="17">
        <v>6</v>
      </c>
      <c r="B11" s="26">
        <v>48</v>
      </c>
      <c r="C11" s="27" t="s">
        <v>97</v>
      </c>
      <c r="D11" s="28" t="s">
        <v>20</v>
      </c>
      <c r="E11" s="41">
        <v>10.3</v>
      </c>
      <c r="F11" s="9">
        <f t="shared" si="0"/>
        <v>6</v>
      </c>
      <c r="G11" s="43">
        <v>324</v>
      </c>
      <c r="H11" s="9">
        <f t="shared" si="1"/>
        <v>3</v>
      </c>
      <c r="I11" s="38">
        <v>0.0012013888888888888</v>
      </c>
      <c r="J11" s="9">
        <f t="shared" si="2"/>
        <v>6</v>
      </c>
      <c r="K11" s="10">
        <f t="shared" si="3"/>
        <v>15</v>
      </c>
      <c r="L11" s="20">
        <v>6</v>
      </c>
    </row>
    <row r="12" spans="1:12" ht="18" customHeight="1">
      <c r="A12" s="17">
        <v>7</v>
      </c>
      <c r="B12" s="26">
        <v>41</v>
      </c>
      <c r="C12" s="31" t="s">
        <v>61</v>
      </c>
      <c r="D12" s="30" t="s">
        <v>27</v>
      </c>
      <c r="E12" s="41">
        <v>10.5</v>
      </c>
      <c r="F12" s="9">
        <f t="shared" si="0"/>
        <v>7</v>
      </c>
      <c r="G12" s="43">
        <v>305</v>
      </c>
      <c r="H12" s="9">
        <f t="shared" si="1"/>
        <v>5</v>
      </c>
      <c r="I12" s="38">
        <v>0.001258101851851852</v>
      </c>
      <c r="J12" s="9">
        <f t="shared" si="2"/>
        <v>7</v>
      </c>
      <c r="K12" s="10">
        <f t="shared" si="3"/>
        <v>19</v>
      </c>
      <c r="L12" s="20">
        <f>IF(K12&lt;&gt;"",+RANK(K12,K$6:K$507,1),"")</f>
        <v>7</v>
      </c>
    </row>
    <row r="13" spans="1:12" ht="18" customHeight="1">
      <c r="A13" s="17"/>
      <c r="B13" s="26"/>
      <c r="C13" s="31"/>
      <c r="D13" s="30"/>
      <c r="E13" s="41"/>
      <c r="F13" s="9"/>
      <c r="G13" s="43"/>
      <c r="H13" s="9">
        <f t="shared" si="1"/>
      </c>
      <c r="I13" s="38"/>
      <c r="J13" s="9">
        <f t="shared" si="2"/>
      </c>
      <c r="K13" s="10">
        <f t="shared" si="3"/>
      </c>
      <c r="L13" s="20">
        <f>IF(K13&lt;&gt;"",+RANK(K13,K$6:K$507,1),"")</f>
      </c>
    </row>
    <row r="14" spans="1:12" ht="18" customHeight="1">
      <c r="A14" s="17"/>
      <c r="B14" s="26"/>
      <c r="C14" s="27"/>
      <c r="D14" s="28"/>
      <c r="E14" s="29"/>
      <c r="F14" s="9">
        <f aca="true" t="shared" si="4" ref="F14:F25">IF(E14&lt;&gt;"",+RANK(E14,E$6:E$21,1),"")</f>
      </c>
      <c r="G14" s="29"/>
      <c r="H14" s="9">
        <f aca="true" t="shared" si="5" ref="H14:H25">IF(G14&lt;&gt;"",+RANK(G14,G$6:G$21,0),"")</f>
      </c>
      <c r="I14" s="38"/>
      <c r="J14" s="9">
        <f aca="true" t="shared" si="6" ref="J14:J25">IF(I14&lt;&gt;"",+RANK(I14,I$6:I$21,1),"")</f>
      </c>
      <c r="K14" s="10">
        <f>IF(C14&lt;&gt;"",F14+H14+#REF!+J14,"")</f>
      </c>
      <c r="L14" s="20">
        <f aca="true" t="shared" si="7" ref="L14:L25">IF(K14&lt;&gt;"",+RANK(K14,K$6:K$507,1),"")</f>
      </c>
    </row>
    <row r="15" spans="1:12" ht="18" customHeight="1">
      <c r="A15" s="17"/>
      <c r="B15" s="26"/>
      <c r="C15" s="27"/>
      <c r="D15" s="28"/>
      <c r="E15" s="29"/>
      <c r="F15" s="9">
        <f t="shared" si="4"/>
      </c>
      <c r="G15" s="29"/>
      <c r="H15" s="9">
        <f t="shared" si="5"/>
      </c>
      <c r="I15" s="38"/>
      <c r="J15" s="9">
        <f t="shared" si="6"/>
      </c>
      <c r="K15" s="10">
        <f>IF(C15&lt;&gt;"",F15+H15+#REF!+J15,"")</f>
      </c>
      <c r="L15" s="20">
        <f t="shared" si="7"/>
      </c>
    </row>
    <row r="16" spans="1:12" ht="18" customHeight="1">
      <c r="A16" s="17"/>
      <c r="B16" s="26"/>
      <c r="C16" s="31"/>
      <c r="D16" s="30"/>
      <c r="E16" s="29"/>
      <c r="F16" s="9">
        <f t="shared" si="4"/>
      </c>
      <c r="G16" s="29"/>
      <c r="H16" s="9">
        <f t="shared" si="5"/>
      </c>
      <c r="I16" s="38"/>
      <c r="J16" s="9">
        <f t="shared" si="6"/>
      </c>
      <c r="K16" s="10">
        <f>IF(C16&lt;&gt;"",F16+H16+#REF!+J16,"")</f>
      </c>
      <c r="L16" s="20">
        <f t="shared" si="7"/>
      </c>
    </row>
    <row r="17" spans="1:12" ht="18" customHeight="1">
      <c r="A17" s="17"/>
      <c r="B17" s="26"/>
      <c r="C17" s="27"/>
      <c r="D17" s="28"/>
      <c r="E17" s="29"/>
      <c r="F17" s="9">
        <f t="shared" si="4"/>
      </c>
      <c r="G17" s="29"/>
      <c r="H17" s="9">
        <f t="shared" si="5"/>
      </c>
      <c r="I17" s="38"/>
      <c r="J17" s="9">
        <f t="shared" si="6"/>
      </c>
      <c r="K17" s="10">
        <f>IF(C17&lt;&gt;"",F17+H17+#REF!+J17,"")</f>
      </c>
      <c r="L17" s="20">
        <f t="shared" si="7"/>
      </c>
    </row>
    <row r="18" spans="1:12" ht="18" customHeight="1">
      <c r="A18" s="17"/>
      <c r="B18" s="26"/>
      <c r="C18" s="31"/>
      <c r="D18" s="30"/>
      <c r="E18" s="29"/>
      <c r="F18" s="9">
        <f t="shared" si="4"/>
      </c>
      <c r="G18" s="29"/>
      <c r="H18" s="9">
        <f t="shared" si="5"/>
      </c>
      <c r="I18" s="38"/>
      <c r="J18" s="9">
        <f t="shared" si="6"/>
      </c>
      <c r="K18" s="10">
        <f>IF(C18&lt;&gt;"",F18+H18+#REF!+J18,"")</f>
      </c>
      <c r="L18" s="20">
        <f t="shared" si="7"/>
      </c>
    </row>
    <row r="19" spans="1:12" ht="18" customHeight="1">
      <c r="A19" s="17"/>
      <c r="B19" s="26"/>
      <c r="C19" s="27"/>
      <c r="D19" s="28"/>
      <c r="E19" s="29"/>
      <c r="F19" s="9">
        <f t="shared" si="4"/>
      </c>
      <c r="G19" s="29"/>
      <c r="H19" s="9">
        <f t="shared" si="5"/>
      </c>
      <c r="I19" s="38"/>
      <c r="J19" s="9">
        <f t="shared" si="6"/>
      </c>
      <c r="K19" s="10">
        <f>IF(C19&lt;&gt;"",F19+H19+#REF!+J19,"")</f>
      </c>
      <c r="L19" s="20">
        <f t="shared" si="7"/>
      </c>
    </row>
    <row r="20" spans="1:12" ht="18" customHeight="1">
      <c r="A20" s="17"/>
      <c r="B20" s="26"/>
      <c r="C20" s="27"/>
      <c r="D20" s="28"/>
      <c r="E20" s="29"/>
      <c r="F20" s="9">
        <f t="shared" si="4"/>
      </c>
      <c r="G20" s="29"/>
      <c r="H20" s="9">
        <f t="shared" si="5"/>
      </c>
      <c r="I20" s="38"/>
      <c r="J20" s="9">
        <f t="shared" si="6"/>
      </c>
      <c r="K20" s="10">
        <f>IF(C20&lt;&gt;"",F20+H20+#REF!+J20,"")</f>
      </c>
      <c r="L20" s="20">
        <f t="shared" si="7"/>
      </c>
    </row>
    <row r="21" spans="1:12" ht="18" customHeight="1">
      <c r="A21" s="17"/>
      <c r="B21" s="26"/>
      <c r="C21" s="27"/>
      <c r="D21" s="28"/>
      <c r="E21" s="29"/>
      <c r="F21" s="9">
        <f t="shared" si="4"/>
      </c>
      <c r="G21" s="29"/>
      <c r="H21" s="9">
        <f t="shared" si="5"/>
      </c>
      <c r="I21" s="38"/>
      <c r="J21" s="9">
        <f t="shared" si="6"/>
      </c>
      <c r="K21" s="10">
        <f>IF(C21&lt;&gt;"",F21+H21+#REF!+J21,"")</f>
      </c>
      <c r="L21" s="20">
        <f t="shared" si="7"/>
      </c>
    </row>
    <row r="22" spans="1:12" ht="18" customHeight="1">
      <c r="A22" s="17"/>
      <c r="B22" s="26"/>
      <c r="C22" s="27"/>
      <c r="D22" s="28"/>
      <c r="E22" s="29"/>
      <c r="F22" s="9">
        <f t="shared" si="4"/>
      </c>
      <c r="G22" s="29"/>
      <c r="H22" s="9">
        <f t="shared" si="5"/>
      </c>
      <c r="I22" s="38"/>
      <c r="J22" s="9">
        <f t="shared" si="6"/>
      </c>
      <c r="K22" s="10">
        <f>IF(C22&lt;&gt;"",F22+H22+#REF!+J22,"")</f>
      </c>
      <c r="L22" s="20">
        <f t="shared" si="7"/>
      </c>
    </row>
    <row r="23" spans="1:12" ht="18" customHeight="1">
      <c r="A23" s="17"/>
      <c r="B23" s="26"/>
      <c r="C23" s="27"/>
      <c r="D23" s="28"/>
      <c r="E23" s="29"/>
      <c r="F23" s="9">
        <f t="shared" si="4"/>
      </c>
      <c r="G23" s="29"/>
      <c r="H23" s="9">
        <f t="shared" si="5"/>
      </c>
      <c r="I23" s="38"/>
      <c r="J23" s="9">
        <f t="shared" si="6"/>
      </c>
      <c r="K23" s="10">
        <f>IF(C23&lt;&gt;"",F23+H23+#REF!+J23,"")</f>
      </c>
      <c r="L23" s="20">
        <f t="shared" si="7"/>
      </c>
    </row>
    <row r="24" spans="1:12" ht="18" customHeight="1">
      <c r="A24" s="17"/>
      <c r="B24" s="26"/>
      <c r="C24" s="27"/>
      <c r="D24" s="28"/>
      <c r="E24" s="29"/>
      <c r="F24" s="9">
        <f t="shared" si="4"/>
      </c>
      <c r="G24" s="29"/>
      <c r="H24" s="9">
        <f t="shared" si="5"/>
      </c>
      <c r="I24" s="38"/>
      <c r="J24" s="9">
        <f t="shared" si="6"/>
      </c>
      <c r="K24" s="10">
        <f>IF(C24&lt;&gt;"",F24+H24+#REF!+J24,"")</f>
      </c>
      <c r="L24" s="20">
        <f t="shared" si="7"/>
      </c>
    </row>
    <row r="25" spans="1:12" ht="18" customHeight="1" thickBot="1">
      <c r="A25" s="18"/>
      <c r="B25" s="32"/>
      <c r="C25" s="33"/>
      <c r="D25" s="34"/>
      <c r="E25" s="35"/>
      <c r="F25" s="11">
        <f t="shared" si="4"/>
      </c>
      <c r="G25" s="35"/>
      <c r="H25" s="11">
        <f t="shared" si="5"/>
      </c>
      <c r="I25" s="39"/>
      <c r="J25" s="11">
        <f t="shared" si="6"/>
      </c>
      <c r="K25" s="12">
        <f>IF(C25&lt;&gt;"",F25+H25+#REF!+J25,"")</f>
      </c>
      <c r="L25" s="21">
        <f t="shared" si="7"/>
      </c>
    </row>
  </sheetData>
  <sheetProtection/>
  <mergeCells count="13">
    <mergeCell ref="I3:I4"/>
    <mergeCell ref="J3:J4"/>
    <mergeCell ref="K3:K4"/>
    <mergeCell ref="L3:L4"/>
    <mergeCell ref="K1:L1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7" right="0.7" top="0.787401575" bottom="0.787401575" header="0.3" footer="0.3"/>
  <pageSetup fitToHeight="1" fitToWidth="1" horizontalDpi="300" verticalDpi="3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0" customWidth="1"/>
    <col min="3" max="3" width="25.57421875" style="0" customWidth="1"/>
    <col min="4" max="4" width="29.421875" style="0" bestFit="1" customWidth="1"/>
    <col min="5" max="10" width="8.28125" style="0" customWidth="1"/>
    <col min="11" max="11" width="8.8515625" style="0" customWidth="1"/>
    <col min="12" max="13" width="9.7109375" style="0" customWidth="1"/>
  </cols>
  <sheetData>
    <row r="1" spans="1:13" ht="26.25">
      <c r="A1" s="22" t="str">
        <f>CONCATENATE(Úvod!B2," - ",Úvod!B3)</f>
        <v>O nejlepšího atleta Nymburka - 27.9.2015</v>
      </c>
      <c r="B1" s="22"/>
      <c r="C1" s="22"/>
      <c r="D1" s="7"/>
      <c r="E1" s="7"/>
      <c r="F1" s="7"/>
      <c r="G1" s="7"/>
      <c r="H1" s="7"/>
      <c r="I1" s="7"/>
      <c r="J1" s="7"/>
      <c r="K1" s="64" t="s">
        <v>99</v>
      </c>
      <c r="L1" s="64"/>
      <c r="M1" s="13"/>
    </row>
    <row r="2" ht="13.5" thickBot="1"/>
    <row r="3" spans="1:12" s="8" customFormat="1" ht="13.5" customHeight="1" thickBot="1">
      <c r="A3" s="75" t="s">
        <v>0</v>
      </c>
      <c r="B3" s="73" t="s">
        <v>3</v>
      </c>
      <c r="C3" s="73" t="s">
        <v>1</v>
      </c>
      <c r="D3" s="73" t="s">
        <v>2</v>
      </c>
      <c r="E3" s="65" t="s">
        <v>23</v>
      </c>
      <c r="F3" s="67" t="s">
        <v>4</v>
      </c>
      <c r="G3" s="65" t="s">
        <v>7</v>
      </c>
      <c r="H3" s="67" t="s">
        <v>4</v>
      </c>
      <c r="I3" s="65" t="s">
        <v>24</v>
      </c>
      <c r="J3" s="67" t="s">
        <v>4</v>
      </c>
      <c r="K3" s="69" t="s">
        <v>5</v>
      </c>
      <c r="L3" s="71" t="s">
        <v>6</v>
      </c>
    </row>
    <row r="4" spans="1:12" s="8" customFormat="1" ht="18.75" customHeight="1" thickBot="1">
      <c r="A4" s="76"/>
      <c r="B4" s="74"/>
      <c r="C4" s="74"/>
      <c r="D4" s="74"/>
      <c r="E4" s="66"/>
      <c r="F4" s="68"/>
      <c r="G4" s="66"/>
      <c r="H4" s="68"/>
      <c r="I4" s="66"/>
      <c r="J4" s="68"/>
      <c r="K4" s="70"/>
      <c r="L4" s="72"/>
    </row>
    <row r="5" ht="13.5" thickBot="1"/>
    <row r="6" spans="1:12" ht="18" customHeight="1">
      <c r="A6" s="14">
        <v>1</v>
      </c>
      <c r="B6" s="23">
        <v>43</v>
      </c>
      <c r="C6" s="25" t="s">
        <v>100</v>
      </c>
      <c r="D6" s="44" t="s">
        <v>20</v>
      </c>
      <c r="E6" s="40">
        <v>9.9</v>
      </c>
      <c r="F6" s="15">
        <f aca="true" t="shared" si="0" ref="F6:F30">IF(E6&lt;&gt;"",+RANK(E6,E$6:E$30,1),"")</f>
        <v>1</v>
      </c>
      <c r="G6" s="42">
        <v>293</v>
      </c>
      <c r="H6" s="15">
        <f aca="true" t="shared" si="1" ref="H6:H30">IF(G6&lt;&gt;"",+RANK(G6,G$6:G$30,0),"")</f>
        <v>5</v>
      </c>
      <c r="I6" s="37">
        <v>0.0012233796296296296</v>
      </c>
      <c r="J6" s="15">
        <f aca="true" t="shared" si="2" ref="J6:J30">IF(I6&lt;&gt;"",+RANK(I6,I$6:I$30,1),"")</f>
        <v>1</v>
      </c>
      <c r="K6" s="16">
        <f aca="true" t="shared" si="3" ref="K6:K30">IF(C6&lt;&gt;"",F6+H6+J6,"")</f>
        <v>7</v>
      </c>
      <c r="L6" s="19">
        <f aca="true" t="shared" si="4" ref="L6:L15">IF(K6&lt;&gt;"",+RANK(K6,K$6:K$507,1),"")</f>
        <v>1</v>
      </c>
    </row>
    <row r="7" spans="1:12" ht="18" customHeight="1">
      <c r="A7" s="17">
        <v>2</v>
      </c>
      <c r="B7" s="26">
        <v>6</v>
      </c>
      <c r="C7" s="27" t="s">
        <v>101</v>
      </c>
      <c r="D7" s="28" t="s">
        <v>102</v>
      </c>
      <c r="E7" s="41">
        <v>9.9</v>
      </c>
      <c r="F7" s="9">
        <f t="shared" si="0"/>
        <v>1</v>
      </c>
      <c r="G7" s="43">
        <v>304</v>
      </c>
      <c r="H7" s="9">
        <f t="shared" si="1"/>
        <v>4</v>
      </c>
      <c r="I7" s="38">
        <v>0.0012395833333333334</v>
      </c>
      <c r="J7" s="9">
        <f t="shared" si="2"/>
        <v>4</v>
      </c>
      <c r="K7" s="10">
        <f t="shared" si="3"/>
        <v>9</v>
      </c>
      <c r="L7" s="20">
        <f t="shared" si="4"/>
        <v>2</v>
      </c>
    </row>
    <row r="8" spans="1:12" ht="18" customHeight="1">
      <c r="A8" s="17">
        <v>3</v>
      </c>
      <c r="B8" s="26">
        <v>11</v>
      </c>
      <c r="C8" s="31" t="s">
        <v>98</v>
      </c>
      <c r="D8" s="30" t="s">
        <v>36</v>
      </c>
      <c r="E8" s="41">
        <v>10.1</v>
      </c>
      <c r="F8" s="9">
        <f t="shared" si="0"/>
        <v>3</v>
      </c>
      <c r="G8" s="43">
        <v>311</v>
      </c>
      <c r="H8" s="9">
        <f t="shared" si="1"/>
        <v>2</v>
      </c>
      <c r="I8" s="38">
        <v>0.0012534722222222222</v>
      </c>
      <c r="J8" s="9">
        <f t="shared" si="2"/>
        <v>5</v>
      </c>
      <c r="K8" s="10">
        <f t="shared" si="3"/>
        <v>10</v>
      </c>
      <c r="L8" s="20">
        <f t="shared" si="4"/>
        <v>3</v>
      </c>
    </row>
    <row r="9" spans="1:12" ht="18" customHeight="1">
      <c r="A9" s="46">
        <v>4</v>
      </c>
      <c r="B9" s="47">
        <v>42</v>
      </c>
      <c r="C9" s="54" t="s">
        <v>106</v>
      </c>
      <c r="D9" s="54" t="s">
        <v>27</v>
      </c>
      <c r="E9" s="48">
        <v>10.7</v>
      </c>
      <c r="F9" s="49">
        <f t="shared" si="0"/>
        <v>7</v>
      </c>
      <c r="G9" s="50">
        <v>274</v>
      </c>
      <c r="H9" s="49">
        <f t="shared" si="1"/>
        <v>10</v>
      </c>
      <c r="I9" s="51">
        <v>0.001230324074074074</v>
      </c>
      <c r="J9" s="49">
        <f t="shared" si="2"/>
        <v>2</v>
      </c>
      <c r="K9" s="52">
        <f t="shared" si="3"/>
        <v>19</v>
      </c>
      <c r="L9" s="53">
        <f t="shared" si="4"/>
        <v>4</v>
      </c>
    </row>
    <row r="10" spans="1:12" ht="18" customHeight="1">
      <c r="A10" s="17">
        <v>5</v>
      </c>
      <c r="B10" s="26">
        <v>29</v>
      </c>
      <c r="C10" s="27" t="s">
        <v>103</v>
      </c>
      <c r="D10" s="28" t="s">
        <v>90</v>
      </c>
      <c r="E10" s="41">
        <v>10.4</v>
      </c>
      <c r="F10" s="9">
        <f t="shared" si="0"/>
        <v>4</v>
      </c>
      <c r="G10" s="43">
        <v>285</v>
      </c>
      <c r="H10" s="9">
        <f t="shared" si="1"/>
        <v>8</v>
      </c>
      <c r="I10" s="38">
        <v>0.0013136574074074075</v>
      </c>
      <c r="J10" s="9">
        <f t="shared" si="2"/>
        <v>8</v>
      </c>
      <c r="K10" s="10">
        <f t="shared" si="3"/>
        <v>20</v>
      </c>
      <c r="L10" s="20">
        <f t="shared" si="4"/>
        <v>5</v>
      </c>
    </row>
    <row r="11" spans="1:12" ht="18" customHeight="1">
      <c r="A11" s="17">
        <v>6</v>
      </c>
      <c r="B11" s="26">
        <v>35</v>
      </c>
      <c r="C11" s="28" t="s">
        <v>104</v>
      </c>
      <c r="D11" s="30" t="s">
        <v>20</v>
      </c>
      <c r="E11" s="41">
        <v>10.5</v>
      </c>
      <c r="F11" s="9">
        <f t="shared" si="0"/>
        <v>5</v>
      </c>
      <c r="G11" s="43">
        <v>287</v>
      </c>
      <c r="H11" s="9">
        <f t="shared" si="1"/>
        <v>7</v>
      </c>
      <c r="I11" s="38">
        <v>0.0013622685185185185</v>
      </c>
      <c r="J11" s="9">
        <f t="shared" si="2"/>
        <v>11</v>
      </c>
      <c r="K11" s="10">
        <f t="shared" si="3"/>
        <v>23</v>
      </c>
      <c r="L11" s="20">
        <f t="shared" si="4"/>
        <v>6</v>
      </c>
    </row>
    <row r="12" spans="1:12" ht="18" customHeight="1">
      <c r="A12" s="17">
        <v>7</v>
      </c>
      <c r="B12" s="26">
        <v>40</v>
      </c>
      <c r="C12" s="27" t="s">
        <v>117</v>
      </c>
      <c r="D12" s="28" t="s">
        <v>40</v>
      </c>
      <c r="E12" s="41">
        <v>11.9</v>
      </c>
      <c r="F12" s="9">
        <f t="shared" si="0"/>
        <v>18</v>
      </c>
      <c r="G12" s="43">
        <v>315</v>
      </c>
      <c r="H12" s="9">
        <f t="shared" si="1"/>
        <v>1</v>
      </c>
      <c r="I12" s="38">
        <v>0.0012719907407407406</v>
      </c>
      <c r="J12" s="9">
        <f t="shared" si="2"/>
        <v>6</v>
      </c>
      <c r="K12" s="10">
        <f t="shared" si="3"/>
        <v>25</v>
      </c>
      <c r="L12" s="20">
        <f t="shared" si="4"/>
        <v>7</v>
      </c>
    </row>
    <row r="13" spans="1:12" ht="18" customHeight="1">
      <c r="A13" s="17">
        <v>8</v>
      </c>
      <c r="B13" s="26">
        <v>20</v>
      </c>
      <c r="C13" s="27" t="s">
        <v>115</v>
      </c>
      <c r="D13" s="28" t="s">
        <v>46</v>
      </c>
      <c r="E13" s="41">
        <v>11.5</v>
      </c>
      <c r="F13" s="9">
        <f t="shared" si="0"/>
        <v>16</v>
      </c>
      <c r="G13" s="43">
        <v>309</v>
      </c>
      <c r="H13" s="9">
        <f t="shared" si="1"/>
        <v>3</v>
      </c>
      <c r="I13" s="38">
        <v>0.0012893518518518519</v>
      </c>
      <c r="J13" s="9">
        <f t="shared" si="2"/>
        <v>7</v>
      </c>
      <c r="K13" s="10">
        <f t="shared" si="3"/>
        <v>26</v>
      </c>
      <c r="L13" s="20">
        <f t="shared" si="4"/>
        <v>8</v>
      </c>
    </row>
    <row r="14" spans="1:12" ht="18" customHeight="1">
      <c r="A14" s="46">
        <v>9</v>
      </c>
      <c r="B14" s="47">
        <v>34</v>
      </c>
      <c r="C14" s="45" t="s">
        <v>113</v>
      </c>
      <c r="D14" s="45" t="s">
        <v>20</v>
      </c>
      <c r="E14" s="48">
        <v>11.3</v>
      </c>
      <c r="F14" s="49">
        <f t="shared" si="0"/>
        <v>14</v>
      </c>
      <c r="G14" s="50">
        <v>269</v>
      </c>
      <c r="H14" s="49">
        <f t="shared" si="1"/>
        <v>11</v>
      </c>
      <c r="I14" s="51">
        <v>0.0012314814814814816</v>
      </c>
      <c r="J14" s="49">
        <f t="shared" si="2"/>
        <v>3</v>
      </c>
      <c r="K14" s="52">
        <f t="shared" si="3"/>
        <v>28</v>
      </c>
      <c r="L14" s="53">
        <f t="shared" si="4"/>
        <v>9</v>
      </c>
    </row>
    <row r="15" spans="1:12" ht="18" customHeight="1">
      <c r="A15" s="17">
        <v>10</v>
      </c>
      <c r="B15" s="26">
        <v>32</v>
      </c>
      <c r="C15" s="27" t="s">
        <v>105</v>
      </c>
      <c r="D15" s="28" t="s">
        <v>20</v>
      </c>
      <c r="E15" s="41">
        <v>10.5</v>
      </c>
      <c r="F15" s="9">
        <f t="shared" si="0"/>
        <v>5</v>
      </c>
      <c r="G15" s="43">
        <v>244</v>
      </c>
      <c r="H15" s="9">
        <f t="shared" si="1"/>
        <v>15</v>
      </c>
      <c r="I15" s="38">
        <v>0.001334490740740741</v>
      </c>
      <c r="J15" s="9">
        <f t="shared" si="2"/>
        <v>9</v>
      </c>
      <c r="K15" s="10">
        <f t="shared" si="3"/>
        <v>29</v>
      </c>
      <c r="L15" s="20">
        <f t="shared" si="4"/>
        <v>10</v>
      </c>
    </row>
    <row r="16" spans="1:12" ht="18" customHeight="1">
      <c r="A16" s="46">
        <v>11</v>
      </c>
      <c r="B16" s="47">
        <v>46</v>
      </c>
      <c r="C16" s="45" t="s">
        <v>109</v>
      </c>
      <c r="D16" s="45" t="s">
        <v>26</v>
      </c>
      <c r="E16" s="48">
        <v>10.8</v>
      </c>
      <c r="F16" s="49">
        <f t="shared" si="0"/>
        <v>8</v>
      </c>
      <c r="G16" s="50">
        <v>292</v>
      </c>
      <c r="H16" s="49">
        <f t="shared" si="1"/>
        <v>6</v>
      </c>
      <c r="I16" s="51">
        <v>0.0015011574074074074</v>
      </c>
      <c r="J16" s="49">
        <f t="shared" si="2"/>
        <v>15</v>
      </c>
      <c r="K16" s="52">
        <f t="shared" si="3"/>
        <v>29</v>
      </c>
      <c r="L16" s="53">
        <v>11</v>
      </c>
    </row>
    <row r="17" spans="1:12" ht="18" customHeight="1">
      <c r="A17" s="46">
        <v>12</v>
      </c>
      <c r="B17" s="47">
        <v>17</v>
      </c>
      <c r="C17" s="45" t="s">
        <v>108</v>
      </c>
      <c r="D17" s="45" t="s">
        <v>20</v>
      </c>
      <c r="E17" s="48">
        <v>10.8</v>
      </c>
      <c r="F17" s="49">
        <f t="shared" si="0"/>
        <v>8</v>
      </c>
      <c r="G17" s="50">
        <v>246</v>
      </c>
      <c r="H17" s="49">
        <f t="shared" si="1"/>
        <v>14</v>
      </c>
      <c r="I17" s="51">
        <v>0.0014131944444444446</v>
      </c>
      <c r="J17" s="49">
        <f t="shared" si="2"/>
        <v>12</v>
      </c>
      <c r="K17" s="52">
        <f t="shared" si="3"/>
        <v>34</v>
      </c>
      <c r="L17" s="53">
        <f>IF(K17&lt;&gt;"",+RANK(K17,K$6:K$507,1),"")</f>
        <v>12</v>
      </c>
    </row>
    <row r="18" spans="1:12" ht="18" customHeight="1">
      <c r="A18" s="17">
        <v>13</v>
      </c>
      <c r="B18" s="26">
        <v>33</v>
      </c>
      <c r="C18" s="27" t="s">
        <v>111</v>
      </c>
      <c r="D18" s="28" t="s">
        <v>20</v>
      </c>
      <c r="E18" s="41">
        <v>11</v>
      </c>
      <c r="F18" s="9">
        <f t="shared" si="0"/>
        <v>12</v>
      </c>
      <c r="G18" s="43">
        <v>284</v>
      </c>
      <c r="H18" s="9">
        <f t="shared" si="1"/>
        <v>9</v>
      </c>
      <c r="I18" s="38">
        <v>0.0015046296296296294</v>
      </c>
      <c r="J18" s="9">
        <f t="shared" si="2"/>
        <v>16</v>
      </c>
      <c r="K18" s="10">
        <f t="shared" si="3"/>
        <v>37</v>
      </c>
      <c r="L18" s="20">
        <f>IF(K18&lt;&gt;"",+RANK(K18,K$6:K$507,1),"")</f>
        <v>13</v>
      </c>
    </row>
    <row r="19" spans="1:12" ht="18" customHeight="1">
      <c r="A19" s="46">
        <v>14</v>
      </c>
      <c r="B19" s="47">
        <v>51</v>
      </c>
      <c r="C19" s="54" t="s">
        <v>112</v>
      </c>
      <c r="D19" s="54" t="s">
        <v>40</v>
      </c>
      <c r="E19" s="48">
        <v>11.1</v>
      </c>
      <c r="F19" s="49">
        <f t="shared" si="0"/>
        <v>13</v>
      </c>
      <c r="G19" s="50">
        <v>230</v>
      </c>
      <c r="H19" s="49">
        <f t="shared" si="1"/>
        <v>17</v>
      </c>
      <c r="I19" s="51">
        <v>0.0013506944444444445</v>
      </c>
      <c r="J19" s="49">
        <f t="shared" si="2"/>
        <v>10</v>
      </c>
      <c r="K19" s="52">
        <f t="shared" si="3"/>
        <v>40</v>
      </c>
      <c r="L19" s="53">
        <f>IF(K19&lt;&gt;"",+RANK(K19,K$6:K$507,1),"")</f>
        <v>14</v>
      </c>
    </row>
    <row r="20" spans="1:12" ht="18" customHeight="1">
      <c r="A20" s="17">
        <v>15</v>
      </c>
      <c r="B20" s="26">
        <v>18</v>
      </c>
      <c r="C20" s="27" t="s">
        <v>107</v>
      </c>
      <c r="D20" s="28" t="s">
        <v>46</v>
      </c>
      <c r="E20" s="41">
        <v>10.8</v>
      </c>
      <c r="F20" s="9">
        <f t="shared" si="0"/>
        <v>8</v>
      </c>
      <c r="G20" s="43">
        <v>214</v>
      </c>
      <c r="H20" s="9">
        <f t="shared" si="1"/>
        <v>19</v>
      </c>
      <c r="I20" s="38">
        <v>0.0014317129629629628</v>
      </c>
      <c r="J20" s="9">
        <f t="shared" si="2"/>
        <v>13</v>
      </c>
      <c r="K20" s="10">
        <f t="shared" si="3"/>
        <v>40</v>
      </c>
      <c r="L20" s="20">
        <v>15</v>
      </c>
    </row>
    <row r="21" spans="1:12" ht="18" customHeight="1">
      <c r="A21" s="17">
        <v>16</v>
      </c>
      <c r="B21" s="26">
        <v>23</v>
      </c>
      <c r="C21" s="31" t="s">
        <v>110</v>
      </c>
      <c r="D21" s="30" t="s">
        <v>35</v>
      </c>
      <c r="E21" s="41">
        <v>10.9</v>
      </c>
      <c r="F21" s="9">
        <f t="shared" si="0"/>
        <v>11</v>
      </c>
      <c r="G21" s="43">
        <v>234</v>
      </c>
      <c r="H21" s="9">
        <f t="shared" si="1"/>
        <v>16</v>
      </c>
      <c r="I21" s="38">
        <v>0.0015775462962962963</v>
      </c>
      <c r="J21" s="9">
        <f t="shared" si="2"/>
        <v>18</v>
      </c>
      <c r="K21" s="10">
        <f t="shared" si="3"/>
        <v>45</v>
      </c>
      <c r="L21" s="20">
        <f aca="true" t="shared" si="5" ref="L21:L30">IF(K21&lt;&gt;"",+RANK(K21,K$6:K$507,1),"")</f>
        <v>16</v>
      </c>
    </row>
    <row r="22" spans="1:12" ht="18" customHeight="1">
      <c r="A22" s="17">
        <v>17</v>
      </c>
      <c r="B22" s="26">
        <v>24</v>
      </c>
      <c r="C22" s="27" t="s">
        <v>116</v>
      </c>
      <c r="D22" s="28" t="s">
        <v>35</v>
      </c>
      <c r="E22" s="41">
        <v>11.8</v>
      </c>
      <c r="F22" s="9">
        <f t="shared" si="0"/>
        <v>17</v>
      </c>
      <c r="G22" s="43">
        <v>225</v>
      </c>
      <c r="H22" s="9">
        <f t="shared" si="1"/>
        <v>18</v>
      </c>
      <c r="I22" s="38">
        <v>0.0014976851851851852</v>
      </c>
      <c r="J22" s="9">
        <f t="shared" si="2"/>
        <v>14</v>
      </c>
      <c r="K22" s="10">
        <f t="shared" si="3"/>
        <v>49</v>
      </c>
      <c r="L22" s="20">
        <f t="shared" si="5"/>
        <v>17</v>
      </c>
    </row>
    <row r="23" spans="1:12" ht="18" customHeight="1">
      <c r="A23" s="17">
        <v>18</v>
      </c>
      <c r="B23" s="26">
        <v>19</v>
      </c>
      <c r="C23" s="27" t="s">
        <v>118</v>
      </c>
      <c r="D23" s="28" t="s">
        <v>46</v>
      </c>
      <c r="E23" s="41">
        <v>12.2</v>
      </c>
      <c r="F23" s="9">
        <f t="shared" si="0"/>
        <v>19</v>
      </c>
      <c r="G23" s="43">
        <v>262</v>
      </c>
      <c r="H23" s="9">
        <f t="shared" si="1"/>
        <v>12</v>
      </c>
      <c r="I23" s="38">
        <v>0.001582175925925926</v>
      </c>
      <c r="J23" s="9">
        <f t="shared" si="2"/>
        <v>19</v>
      </c>
      <c r="K23" s="10">
        <f t="shared" si="3"/>
        <v>50</v>
      </c>
      <c r="L23" s="20">
        <f t="shared" si="5"/>
        <v>18</v>
      </c>
    </row>
    <row r="24" spans="1:12" ht="18" customHeight="1">
      <c r="A24" s="46">
        <v>19</v>
      </c>
      <c r="B24" s="47">
        <v>1</v>
      </c>
      <c r="C24" s="45" t="s">
        <v>114</v>
      </c>
      <c r="D24" s="45" t="s">
        <v>20</v>
      </c>
      <c r="E24" s="48">
        <v>11.4</v>
      </c>
      <c r="F24" s="49">
        <f t="shared" si="0"/>
        <v>15</v>
      </c>
      <c r="G24" s="50">
        <v>175</v>
      </c>
      <c r="H24" s="49">
        <f t="shared" si="1"/>
        <v>23</v>
      </c>
      <c r="I24" s="51">
        <v>0.0015092592592592595</v>
      </c>
      <c r="J24" s="49">
        <f t="shared" si="2"/>
        <v>17</v>
      </c>
      <c r="K24" s="52">
        <f t="shared" si="3"/>
        <v>55</v>
      </c>
      <c r="L24" s="53">
        <f t="shared" si="5"/>
        <v>19</v>
      </c>
    </row>
    <row r="25" spans="1:12" ht="18" customHeight="1">
      <c r="A25" s="46">
        <v>20</v>
      </c>
      <c r="B25" s="47">
        <v>30</v>
      </c>
      <c r="C25" s="45" t="s">
        <v>119</v>
      </c>
      <c r="D25" s="45" t="s">
        <v>20</v>
      </c>
      <c r="E25" s="48">
        <v>12.3</v>
      </c>
      <c r="F25" s="49">
        <f t="shared" si="0"/>
        <v>20</v>
      </c>
      <c r="G25" s="50">
        <v>260</v>
      </c>
      <c r="H25" s="49">
        <f t="shared" si="1"/>
        <v>13</v>
      </c>
      <c r="I25" s="51">
        <v>0.0016562499999999997</v>
      </c>
      <c r="J25" s="49">
        <f t="shared" si="2"/>
        <v>23</v>
      </c>
      <c r="K25" s="52">
        <f t="shared" si="3"/>
        <v>56</v>
      </c>
      <c r="L25" s="53">
        <f t="shared" si="5"/>
        <v>20</v>
      </c>
    </row>
    <row r="26" spans="1:12" ht="18" customHeight="1">
      <c r="A26" s="46">
        <v>21</v>
      </c>
      <c r="B26" s="47">
        <v>31</v>
      </c>
      <c r="C26" s="45" t="s">
        <v>122</v>
      </c>
      <c r="D26" s="45" t="s">
        <v>20</v>
      </c>
      <c r="E26" s="48">
        <v>12.9</v>
      </c>
      <c r="F26" s="49">
        <f t="shared" si="0"/>
        <v>23</v>
      </c>
      <c r="G26" s="50">
        <v>205</v>
      </c>
      <c r="H26" s="49">
        <f t="shared" si="1"/>
        <v>20</v>
      </c>
      <c r="I26" s="51">
        <v>0.0016099537037037037</v>
      </c>
      <c r="J26" s="49">
        <f t="shared" si="2"/>
        <v>21</v>
      </c>
      <c r="K26" s="52">
        <f t="shared" si="3"/>
        <v>64</v>
      </c>
      <c r="L26" s="53">
        <f t="shared" si="5"/>
        <v>21</v>
      </c>
    </row>
    <row r="27" spans="1:12" ht="18" customHeight="1">
      <c r="A27" s="46">
        <v>22</v>
      </c>
      <c r="B27" s="47">
        <v>45</v>
      </c>
      <c r="C27" s="45" t="s">
        <v>123</v>
      </c>
      <c r="D27" s="45" t="s">
        <v>27</v>
      </c>
      <c r="E27" s="48">
        <v>13</v>
      </c>
      <c r="F27" s="49">
        <f t="shared" si="0"/>
        <v>24</v>
      </c>
      <c r="G27" s="50">
        <v>191</v>
      </c>
      <c r="H27" s="49">
        <f t="shared" si="1"/>
        <v>21</v>
      </c>
      <c r="I27" s="51">
        <v>0.0016319444444444445</v>
      </c>
      <c r="J27" s="49">
        <f t="shared" si="2"/>
        <v>22</v>
      </c>
      <c r="K27" s="52">
        <f t="shared" si="3"/>
        <v>67</v>
      </c>
      <c r="L27" s="53">
        <f t="shared" si="5"/>
        <v>22</v>
      </c>
    </row>
    <row r="28" spans="1:12" ht="18" customHeight="1">
      <c r="A28" s="46">
        <v>23</v>
      </c>
      <c r="B28" s="47">
        <v>36</v>
      </c>
      <c r="C28" s="45" t="s">
        <v>120</v>
      </c>
      <c r="D28" s="45" t="s">
        <v>20</v>
      </c>
      <c r="E28" s="48">
        <v>12.7</v>
      </c>
      <c r="F28" s="49">
        <f t="shared" si="0"/>
        <v>21</v>
      </c>
      <c r="G28" s="50">
        <v>178</v>
      </c>
      <c r="H28" s="49">
        <f t="shared" si="1"/>
        <v>22</v>
      </c>
      <c r="I28" s="51">
        <v>0.0016655092592592592</v>
      </c>
      <c r="J28" s="49">
        <f t="shared" si="2"/>
        <v>24</v>
      </c>
      <c r="K28" s="52">
        <f t="shared" si="3"/>
        <v>67</v>
      </c>
      <c r="L28" s="53">
        <f t="shared" si="5"/>
        <v>22</v>
      </c>
    </row>
    <row r="29" spans="1:12" ht="18" customHeight="1">
      <c r="A29" s="46">
        <v>24</v>
      </c>
      <c r="B29" s="47">
        <v>50</v>
      </c>
      <c r="C29" s="45" t="s">
        <v>124</v>
      </c>
      <c r="D29" s="45" t="s">
        <v>125</v>
      </c>
      <c r="E29" s="48">
        <v>13.1</v>
      </c>
      <c r="F29" s="49">
        <f t="shared" si="0"/>
        <v>25</v>
      </c>
      <c r="G29" s="50">
        <v>166</v>
      </c>
      <c r="H29" s="49">
        <f t="shared" si="1"/>
        <v>24</v>
      </c>
      <c r="I29" s="51">
        <v>0.0016064814814814815</v>
      </c>
      <c r="J29" s="49">
        <f t="shared" si="2"/>
        <v>20</v>
      </c>
      <c r="K29" s="52">
        <f t="shared" si="3"/>
        <v>69</v>
      </c>
      <c r="L29" s="53">
        <f t="shared" si="5"/>
        <v>24</v>
      </c>
    </row>
    <row r="30" spans="1:12" ht="18" customHeight="1" thickBot="1">
      <c r="A30" s="55">
        <v>25</v>
      </c>
      <c r="B30" s="56">
        <v>38</v>
      </c>
      <c r="C30" s="57" t="s">
        <v>121</v>
      </c>
      <c r="D30" s="57" t="s">
        <v>20</v>
      </c>
      <c r="E30" s="58">
        <v>12.7</v>
      </c>
      <c r="F30" s="59">
        <f t="shared" si="0"/>
        <v>21</v>
      </c>
      <c r="G30" s="60">
        <v>158</v>
      </c>
      <c r="H30" s="59">
        <f t="shared" si="1"/>
        <v>25</v>
      </c>
      <c r="I30" s="61">
        <v>0.001741898148148148</v>
      </c>
      <c r="J30" s="59">
        <f t="shared" si="2"/>
        <v>25</v>
      </c>
      <c r="K30" s="62">
        <f t="shared" si="3"/>
        <v>71</v>
      </c>
      <c r="L30" s="63">
        <f t="shared" si="5"/>
        <v>25</v>
      </c>
    </row>
  </sheetData>
  <sheetProtection/>
  <mergeCells count="13">
    <mergeCell ref="G3:G4"/>
    <mergeCell ref="H3:H4"/>
    <mergeCell ref="I3:I4"/>
    <mergeCell ref="J3:J4"/>
    <mergeCell ref="K3:K4"/>
    <mergeCell ref="L3:L4"/>
    <mergeCell ref="K1:L1"/>
    <mergeCell ref="A3:A4"/>
    <mergeCell ref="B3:B4"/>
    <mergeCell ref="C3:C4"/>
    <mergeCell ref="D3:D4"/>
    <mergeCell ref="E3:E4"/>
    <mergeCell ref="F3:F4"/>
  </mergeCells>
  <printOptions/>
  <pageMargins left="0.7" right="0.7" top="0.787401575" bottom="0.787401575" header="0.3" footer="0.3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M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9.140625" style="0" customWidth="1"/>
    <col min="3" max="3" width="25.57421875" style="0" customWidth="1"/>
    <col min="4" max="4" width="23.28125" style="0" customWidth="1"/>
    <col min="5" max="10" width="8.28125" style="0" customWidth="1"/>
    <col min="11" max="11" width="8.8515625" style="0" customWidth="1"/>
    <col min="12" max="13" width="9.7109375" style="0" customWidth="1"/>
  </cols>
  <sheetData>
    <row r="1" spans="1:13" ht="26.25">
      <c r="A1" s="22" t="str">
        <f>CONCATENATE(Úvod!B2," - ",Úvod!B3)</f>
        <v>O nejlepšího atleta Nymburka - 27.9.2015</v>
      </c>
      <c r="B1" s="22"/>
      <c r="C1" s="22"/>
      <c r="D1" s="7"/>
      <c r="E1" s="7"/>
      <c r="F1" s="7"/>
      <c r="G1" s="7"/>
      <c r="H1" s="7"/>
      <c r="I1" s="7"/>
      <c r="J1" s="7"/>
      <c r="K1" s="64" t="s">
        <v>11</v>
      </c>
      <c r="L1" s="64"/>
      <c r="M1" s="13"/>
    </row>
    <row r="2" ht="13.5" thickBot="1"/>
    <row r="3" spans="1:12" s="8" customFormat="1" ht="13.5" customHeight="1" thickBot="1">
      <c r="A3" s="75" t="s">
        <v>0</v>
      </c>
      <c r="B3" s="73" t="s">
        <v>3</v>
      </c>
      <c r="C3" s="73" t="s">
        <v>1</v>
      </c>
      <c r="D3" s="73" t="s">
        <v>2</v>
      </c>
      <c r="E3" s="65" t="s">
        <v>23</v>
      </c>
      <c r="F3" s="67" t="s">
        <v>4</v>
      </c>
      <c r="G3" s="65" t="s">
        <v>7</v>
      </c>
      <c r="H3" s="67" t="s">
        <v>4</v>
      </c>
      <c r="I3" s="65" t="s">
        <v>69</v>
      </c>
      <c r="J3" s="67" t="s">
        <v>4</v>
      </c>
      <c r="K3" s="69" t="s">
        <v>5</v>
      </c>
      <c r="L3" s="71" t="s">
        <v>6</v>
      </c>
    </row>
    <row r="4" spans="1:12" s="8" customFormat="1" ht="18.75" customHeight="1" thickBot="1">
      <c r="A4" s="76"/>
      <c r="B4" s="74"/>
      <c r="C4" s="74"/>
      <c r="D4" s="74"/>
      <c r="E4" s="66"/>
      <c r="F4" s="68"/>
      <c r="G4" s="66"/>
      <c r="H4" s="68"/>
      <c r="I4" s="66"/>
      <c r="J4" s="68"/>
      <c r="K4" s="70"/>
      <c r="L4" s="72"/>
    </row>
    <row r="5" ht="13.5" thickBot="1"/>
    <row r="6" spans="1:12" ht="18" customHeight="1">
      <c r="A6" s="14">
        <v>1</v>
      </c>
      <c r="B6" s="23">
        <v>95</v>
      </c>
      <c r="C6" s="25" t="s">
        <v>64</v>
      </c>
      <c r="D6" s="44" t="s">
        <v>65</v>
      </c>
      <c r="E6" s="40">
        <v>9.1</v>
      </c>
      <c r="F6" s="15">
        <f aca="true" t="shared" si="0" ref="F6:F13">IF(E6&lt;&gt;"",+RANK(E6,E$6:E$21,1),"")</f>
        <v>2</v>
      </c>
      <c r="G6" s="42">
        <v>412</v>
      </c>
      <c r="H6" s="15">
        <f aca="true" t="shared" si="1" ref="H6:H13">IF(G6&lt;&gt;"",+RANK(G6,G$6:G$21,0),"")</f>
        <v>3</v>
      </c>
      <c r="I6" s="37">
        <v>0.0023125</v>
      </c>
      <c r="J6" s="15">
        <f aca="true" t="shared" si="2" ref="J6:J13">IF(I6&lt;&gt;"",+RANK(I6,I$6:I$21,1),"")</f>
        <v>1</v>
      </c>
      <c r="K6" s="16">
        <f aca="true" t="shared" si="3" ref="K6:K13">IF(C6&lt;&gt;"",F6+H6+J6,"")</f>
        <v>6</v>
      </c>
      <c r="L6" s="19">
        <f>IF(K6&lt;&gt;"",+RANK(K6,K$6:K$507,1),"")</f>
        <v>1</v>
      </c>
    </row>
    <row r="7" spans="1:12" ht="18" customHeight="1">
      <c r="A7" s="17">
        <v>2</v>
      </c>
      <c r="B7" s="26">
        <v>106</v>
      </c>
      <c r="C7" s="27" t="s">
        <v>30</v>
      </c>
      <c r="D7" s="28" t="s">
        <v>20</v>
      </c>
      <c r="E7" s="41">
        <v>9.1</v>
      </c>
      <c r="F7" s="9">
        <f t="shared" si="0"/>
        <v>2</v>
      </c>
      <c r="G7" s="43">
        <v>426</v>
      </c>
      <c r="H7" s="9">
        <f t="shared" si="1"/>
        <v>1</v>
      </c>
      <c r="I7" s="38">
        <v>0.0024027777777777776</v>
      </c>
      <c r="J7" s="9">
        <f t="shared" si="2"/>
        <v>3</v>
      </c>
      <c r="K7" s="10">
        <f t="shared" si="3"/>
        <v>6</v>
      </c>
      <c r="L7" s="20">
        <v>2</v>
      </c>
    </row>
    <row r="8" spans="1:12" ht="18" customHeight="1">
      <c r="A8" s="17">
        <v>3</v>
      </c>
      <c r="B8" s="26">
        <v>88</v>
      </c>
      <c r="C8" s="27" t="s">
        <v>25</v>
      </c>
      <c r="D8" s="28" t="s">
        <v>20</v>
      </c>
      <c r="E8" s="41">
        <v>9</v>
      </c>
      <c r="F8" s="9">
        <f t="shared" si="0"/>
        <v>1</v>
      </c>
      <c r="G8" s="43">
        <v>376</v>
      </c>
      <c r="H8" s="9">
        <f t="shared" si="1"/>
        <v>5</v>
      </c>
      <c r="I8" s="38">
        <v>0.0023958333333333336</v>
      </c>
      <c r="J8" s="9">
        <f t="shared" si="2"/>
        <v>2</v>
      </c>
      <c r="K8" s="10">
        <f t="shared" si="3"/>
        <v>8</v>
      </c>
      <c r="L8" s="20">
        <f aca="true" t="shared" si="4" ref="L8:L13">IF(K8&lt;&gt;"",+RANK(K8,K$6:K$507,1),"")</f>
        <v>3</v>
      </c>
    </row>
    <row r="9" spans="1:12" ht="18" customHeight="1">
      <c r="A9" s="17">
        <v>4</v>
      </c>
      <c r="B9" s="26">
        <v>107</v>
      </c>
      <c r="C9" s="27" t="s">
        <v>66</v>
      </c>
      <c r="D9" s="28" t="s">
        <v>20</v>
      </c>
      <c r="E9" s="41">
        <v>9.4</v>
      </c>
      <c r="F9" s="9">
        <f t="shared" si="0"/>
        <v>5</v>
      </c>
      <c r="G9" s="43">
        <v>402</v>
      </c>
      <c r="H9" s="9">
        <f t="shared" si="1"/>
        <v>4</v>
      </c>
      <c r="I9" s="38">
        <v>0.0025208333333333333</v>
      </c>
      <c r="J9" s="9">
        <f t="shared" si="2"/>
        <v>4</v>
      </c>
      <c r="K9" s="10">
        <f t="shared" si="3"/>
        <v>13</v>
      </c>
      <c r="L9" s="20">
        <f t="shared" si="4"/>
        <v>4</v>
      </c>
    </row>
    <row r="10" spans="1:12" ht="18" customHeight="1">
      <c r="A10" s="17">
        <v>5</v>
      </c>
      <c r="B10" s="26">
        <v>91</v>
      </c>
      <c r="C10" s="31" t="s">
        <v>67</v>
      </c>
      <c r="D10" s="30" t="s">
        <v>20</v>
      </c>
      <c r="E10" s="41">
        <v>9.5</v>
      </c>
      <c r="F10" s="9">
        <f t="shared" si="0"/>
        <v>7</v>
      </c>
      <c r="G10" s="43">
        <v>417</v>
      </c>
      <c r="H10" s="9">
        <f t="shared" si="1"/>
        <v>2</v>
      </c>
      <c r="I10" s="38">
        <v>0.00259375</v>
      </c>
      <c r="J10" s="9">
        <f t="shared" si="2"/>
        <v>5</v>
      </c>
      <c r="K10" s="10">
        <f t="shared" si="3"/>
        <v>14</v>
      </c>
      <c r="L10" s="20">
        <f t="shared" si="4"/>
        <v>5</v>
      </c>
    </row>
    <row r="11" spans="1:12" ht="18" customHeight="1">
      <c r="A11" s="17">
        <v>6</v>
      </c>
      <c r="B11" s="26">
        <v>110</v>
      </c>
      <c r="C11" s="27" t="s">
        <v>28</v>
      </c>
      <c r="D11" s="28" t="s">
        <v>20</v>
      </c>
      <c r="E11" s="41">
        <v>9.4</v>
      </c>
      <c r="F11" s="9">
        <f t="shared" si="0"/>
        <v>5</v>
      </c>
      <c r="G11" s="43">
        <v>325</v>
      </c>
      <c r="H11" s="9">
        <f t="shared" si="1"/>
        <v>6</v>
      </c>
      <c r="I11" s="38">
        <v>0.0028530092592592596</v>
      </c>
      <c r="J11" s="9">
        <f t="shared" si="2"/>
        <v>6</v>
      </c>
      <c r="K11" s="10">
        <f t="shared" si="3"/>
        <v>17</v>
      </c>
      <c r="L11" s="20">
        <f t="shared" si="4"/>
        <v>6</v>
      </c>
    </row>
    <row r="12" spans="1:12" ht="18" customHeight="1">
      <c r="A12" s="17">
        <v>7</v>
      </c>
      <c r="B12" s="26">
        <v>92</v>
      </c>
      <c r="C12" s="28" t="s">
        <v>29</v>
      </c>
      <c r="D12" s="30" t="s">
        <v>20</v>
      </c>
      <c r="E12" s="41">
        <v>9.2</v>
      </c>
      <c r="F12" s="9">
        <f t="shared" si="0"/>
        <v>4</v>
      </c>
      <c r="G12" s="43">
        <v>300</v>
      </c>
      <c r="H12" s="9">
        <f t="shared" si="1"/>
        <v>7</v>
      </c>
      <c r="I12" s="38">
        <v>100</v>
      </c>
      <c r="J12" s="9">
        <f t="shared" si="2"/>
        <v>7</v>
      </c>
      <c r="K12" s="10">
        <f t="shared" si="3"/>
        <v>18</v>
      </c>
      <c r="L12" s="20">
        <f t="shared" si="4"/>
        <v>7</v>
      </c>
    </row>
    <row r="13" spans="1:12" ht="18" customHeight="1">
      <c r="A13" s="17">
        <v>8</v>
      </c>
      <c r="B13" s="26">
        <v>90</v>
      </c>
      <c r="C13" s="27" t="s">
        <v>68</v>
      </c>
      <c r="D13" s="28" t="s">
        <v>20</v>
      </c>
      <c r="E13" s="41">
        <v>9.7</v>
      </c>
      <c r="F13" s="9">
        <f t="shared" si="0"/>
        <v>8</v>
      </c>
      <c r="G13" s="43">
        <v>0</v>
      </c>
      <c r="H13" s="9">
        <f t="shared" si="1"/>
        <v>8</v>
      </c>
      <c r="I13" s="38">
        <v>100</v>
      </c>
      <c r="J13" s="9">
        <f t="shared" si="2"/>
        <v>7</v>
      </c>
      <c r="K13" s="10">
        <f t="shared" si="3"/>
        <v>23</v>
      </c>
      <c r="L13" s="20">
        <f t="shared" si="4"/>
        <v>8</v>
      </c>
    </row>
    <row r="14" spans="1:12" ht="18" customHeight="1">
      <c r="A14" s="17"/>
      <c r="B14" s="26"/>
      <c r="C14" s="31"/>
      <c r="D14" s="30"/>
      <c r="E14" s="29"/>
      <c r="F14" s="9">
        <f aca="true" t="shared" si="5" ref="F14:F25">IF(E14&lt;&gt;"",+RANK(E14,E$6:E$21,1),"")</f>
      </c>
      <c r="G14" s="29"/>
      <c r="H14" s="9">
        <f aca="true" t="shared" si="6" ref="H14:H25">IF(G14&lt;&gt;"",+RANK(G14,G$6:G$21,0),"")</f>
      </c>
      <c r="I14" s="38"/>
      <c r="J14" s="9">
        <f aca="true" t="shared" si="7" ref="J14:J25">IF(I14&lt;&gt;"",+RANK(I14,I$6:I$21,1),"")</f>
      </c>
      <c r="K14" s="10">
        <f>IF(C14&lt;&gt;"",F14+H14+#REF!+J14,"")</f>
      </c>
      <c r="L14" s="20">
        <f aca="true" t="shared" si="8" ref="L14:L20">IF(K14&lt;&gt;"",+RANK(K14,K$6:K$507,1),"")</f>
      </c>
    </row>
    <row r="15" spans="1:12" ht="18" customHeight="1">
      <c r="A15" s="17"/>
      <c r="B15" s="26"/>
      <c r="C15" s="27"/>
      <c r="D15" s="28"/>
      <c r="E15" s="29"/>
      <c r="F15" s="9">
        <f t="shared" si="5"/>
      </c>
      <c r="G15" s="29"/>
      <c r="H15" s="9">
        <f t="shared" si="6"/>
      </c>
      <c r="I15" s="38"/>
      <c r="J15" s="9">
        <f t="shared" si="7"/>
      </c>
      <c r="K15" s="10">
        <f>IF(C15&lt;&gt;"",F15+H15+#REF!+J15,"")</f>
      </c>
      <c r="L15" s="20">
        <f t="shared" si="8"/>
      </c>
    </row>
    <row r="16" spans="1:12" ht="18" customHeight="1">
      <c r="A16" s="17"/>
      <c r="B16" s="26"/>
      <c r="C16" s="27"/>
      <c r="D16" s="28"/>
      <c r="E16" s="29"/>
      <c r="F16" s="9">
        <f t="shared" si="5"/>
      </c>
      <c r="G16" s="29"/>
      <c r="H16" s="9">
        <f t="shared" si="6"/>
      </c>
      <c r="I16" s="38"/>
      <c r="J16" s="9">
        <f t="shared" si="7"/>
      </c>
      <c r="K16" s="10">
        <f>IF(C16&lt;&gt;"",F16+H16+#REF!+J16,"")</f>
      </c>
      <c r="L16" s="20">
        <f t="shared" si="8"/>
      </c>
    </row>
    <row r="17" spans="1:12" ht="18" customHeight="1">
      <c r="A17" s="17"/>
      <c r="B17" s="26"/>
      <c r="C17" s="31"/>
      <c r="D17" s="30"/>
      <c r="E17" s="29"/>
      <c r="F17" s="9">
        <f t="shared" si="5"/>
      </c>
      <c r="G17" s="29"/>
      <c r="H17" s="9">
        <f t="shared" si="6"/>
      </c>
      <c r="I17" s="38"/>
      <c r="J17" s="9">
        <f t="shared" si="7"/>
      </c>
      <c r="K17" s="10">
        <f>IF(C17&lt;&gt;"",F17+H17+#REF!+J17,"")</f>
      </c>
      <c r="L17" s="20">
        <f t="shared" si="8"/>
      </c>
    </row>
    <row r="18" spans="1:12" ht="18" customHeight="1">
      <c r="A18" s="17"/>
      <c r="B18" s="26"/>
      <c r="C18" s="27"/>
      <c r="D18" s="28"/>
      <c r="E18" s="29"/>
      <c r="F18" s="9">
        <f t="shared" si="5"/>
      </c>
      <c r="G18" s="29"/>
      <c r="H18" s="9">
        <f t="shared" si="6"/>
      </c>
      <c r="I18" s="38"/>
      <c r="J18" s="9">
        <f t="shared" si="7"/>
      </c>
      <c r="K18" s="10">
        <f>IF(C18&lt;&gt;"",F18+H18+#REF!+J18,"")</f>
      </c>
      <c r="L18" s="20">
        <f t="shared" si="8"/>
      </c>
    </row>
    <row r="19" spans="1:12" ht="18" customHeight="1">
      <c r="A19" s="17"/>
      <c r="B19" s="26"/>
      <c r="C19" s="31"/>
      <c r="D19" s="30"/>
      <c r="E19" s="29"/>
      <c r="F19" s="9">
        <f t="shared" si="5"/>
      </c>
      <c r="G19" s="29"/>
      <c r="H19" s="9">
        <f t="shared" si="6"/>
      </c>
      <c r="I19" s="38"/>
      <c r="J19" s="9">
        <f t="shared" si="7"/>
      </c>
      <c r="K19" s="10">
        <f>IF(C19&lt;&gt;"",F19+H19+#REF!+J19,"")</f>
      </c>
      <c r="L19" s="20">
        <f t="shared" si="8"/>
      </c>
    </row>
    <row r="20" spans="1:12" ht="18" customHeight="1">
      <c r="A20" s="17"/>
      <c r="B20" s="26"/>
      <c r="C20" s="27"/>
      <c r="D20" s="28"/>
      <c r="E20" s="29"/>
      <c r="F20" s="9">
        <f t="shared" si="5"/>
      </c>
      <c r="G20" s="29"/>
      <c r="H20" s="9">
        <f t="shared" si="6"/>
      </c>
      <c r="I20" s="38"/>
      <c r="J20" s="9">
        <f t="shared" si="7"/>
      </c>
      <c r="K20" s="10">
        <f>IF(C20&lt;&gt;"",F20+H20+#REF!+J20,"")</f>
      </c>
      <c r="L20" s="20">
        <f t="shared" si="8"/>
      </c>
    </row>
    <row r="21" spans="1:12" ht="18" customHeight="1">
      <c r="A21" s="17"/>
      <c r="B21" s="26"/>
      <c r="C21" s="27"/>
      <c r="D21" s="28"/>
      <c r="E21" s="29"/>
      <c r="F21" s="9">
        <f t="shared" si="5"/>
      </c>
      <c r="G21" s="29"/>
      <c r="H21" s="9">
        <f t="shared" si="6"/>
      </c>
      <c r="I21" s="38"/>
      <c r="J21" s="9">
        <f t="shared" si="7"/>
      </c>
      <c r="K21" s="10">
        <f>IF(C21&lt;&gt;"",F21+H21+#REF!+J21,"")</f>
      </c>
      <c r="L21" s="20">
        <f>IF(K21&lt;&gt;"",+RANK(K21,K$6:K$507,1),"")</f>
      </c>
    </row>
    <row r="22" spans="1:12" ht="18" customHeight="1">
      <c r="A22" s="17"/>
      <c r="B22" s="26"/>
      <c r="C22" s="27"/>
      <c r="D22" s="28"/>
      <c r="E22" s="29"/>
      <c r="F22" s="9">
        <f t="shared" si="5"/>
      </c>
      <c r="G22" s="29"/>
      <c r="H22" s="9">
        <f t="shared" si="6"/>
      </c>
      <c r="I22" s="38"/>
      <c r="J22" s="9">
        <f t="shared" si="7"/>
      </c>
      <c r="K22" s="10">
        <f>IF(C22&lt;&gt;"",F22+H22+#REF!+J22,"")</f>
      </c>
      <c r="L22" s="20">
        <f>IF(K22&lt;&gt;"",+RANK(K22,K$6:K$507,1),"")</f>
      </c>
    </row>
    <row r="23" spans="1:12" ht="18" customHeight="1">
      <c r="A23" s="17"/>
      <c r="B23" s="26"/>
      <c r="C23" s="27"/>
      <c r="D23" s="28"/>
      <c r="E23" s="29"/>
      <c r="F23" s="9">
        <f t="shared" si="5"/>
      </c>
      <c r="G23" s="29"/>
      <c r="H23" s="9">
        <f t="shared" si="6"/>
      </c>
      <c r="I23" s="38"/>
      <c r="J23" s="9">
        <f t="shared" si="7"/>
      </c>
      <c r="K23" s="10">
        <f>IF(C23&lt;&gt;"",F23+H23+#REF!+J23,"")</f>
      </c>
      <c r="L23" s="20">
        <f>IF(K23&lt;&gt;"",+RANK(K23,K$6:K$507,1),"")</f>
      </c>
    </row>
    <row r="24" spans="1:12" ht="18" customHeight="1">
      <c r="A24" s="17"/>
      <c r="B24" s="26"/>
      <c r="C24" s="27"/>
      <c r="D24" s="28"/>
      <c r="E24" s="29"/>
      <c r="F24" s="9">
        <f t="shared" si="5"/>
      </c>
      <c r="G24" s="29"/>
      <c r="H24" s="9">
        <f t="shared" si="6"/>
      </c>
      <c r="I24" s="38"/>
      <c r="J24" s="9">
        <f t="shared" si="7"/>
      </c>
      <c r="K24" s="10">
        <f>IF(C24&lt;&gt;"",F24+H24+#REF!+J24,"")</f>
      </c>
      <c r="L24" s="20">
        <f>IF(K24&lt;&gt;"",+RANK(K24,K$6:K$507,1),"")</f>
      </c>
    </row>
    <row r="25" spans="1:12" ht="18" customHeight="1" thickBot="1">
      <c r="A25" s="18"/>
      <c r="B25" s="32"/>
      <c r="C25" s="33"/>
      <c r="D25" s="34"/>
      <c r="E25" s="35"/>
      <c r="F25" s="11">
        <f t="shared" si="5"/>
      </c>
      <c r="G25" s="35"/>
      <c r="H25" s="11">
        <f t="shared" si="6"/>
      </c>
      <c r="I25" s="39"/>
      <c r="J25" s="11">
        <f t="shared" si="7"/>
      </c>
      <c r="K25" s="12">
        <f>IF(C25&lt;&gt;"",F25+H25+#REF!+J25,"")</f>
      </c>
      <c r="L25" s="21">
        <f>IF(K25&lt;&gt;"",+RANK(K25,K$6:K$507,1),"")</f>
      </c>
    </row>
  </sheetData>
  <sheetProtection/>
  <mergeCells count="13">
    <mergeCell ref="D3:D4"/>
    <mergeCell ref="E3:E4"/>
    <mergeCell ref="F3:F4"/>
    <mergeCell ref="A3:A4"/>
    <mergeCell ref="C3:C4"/>
    <mergeCell ref="B3:B4"/>
    <mergeCell ref="K1:L1"/>
    <mergeCell ref="G3:G4"/>
    <mergeCell ref="H3:H4"/>
    <mergeCell ref="I3:I4"/>
    <mergeCell ref="J3:J4"/>
    <mergeCell ref="K3:K4"/>
    <mergeCell ref="L3:L4"/>
  </mergeCells>
  <printOptions/>
  <pageMargins left="0.7" right="0.7" top="0.787401575" bottom="0.787401575" header="0.3" footer="0.3"/>
  <pageSetup fitToHeight="1" fitToWidth="1" horizontalDpi="300" verticalDpi="300" orientation="landscape" paperSize="9" scale="99" r:id="rId1"/>
  <ignoredErrors>
    <ignoredError sqref="K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</cols>
  <sheetData>
    <row r="1" spans="1:3" ht="12.75">
      <c r="A1" s="1">
        <v>6.9</v>
      </c>
      <c r="B1" s="2">
        <v>833</v>
      </c>
      <c r="C1" s="3"/>
    </row>
    <row r="2" spans="1:3" s="6" customFormat="1" ht="12.75">
      <c r="A2" s="4">
        <v>7</v>
      </c>
      <c r="B2" s="2">
        <v>799</v>
      </c>
      <c r="C2" s="5"/>
    </row>
    <row r="3" spans="1:3" ht="12.75">
      <c r="A3" s="1">
        <v>7.1</v>
      </c>
      <c r="B3" s="2">
        <v>765</v>
      </c>
      <c r="C3" s="3"/>
    </row>
    <row r="4" spans="1:3" ht="12.75">
      <c r="A4" s="1">
        <v>7.2</v>
      </c>
      <c r="B4" s="2">
        <v>732</v>
      </c>
      <c r="C4" s="3"/>
    </row>
    <row r="5" spans="1:3" ht="12.75">
      <c r="A5" s="1">
        <v>7.3</v>
      </c>
      <c r="B5" s="2">
        <v>700</v>
      </c>
      <c r="C5" s="3"/>
    </row>
    <row r="6" spans="1:3" ht="12.75">
      <c r="A6" s="1">
        <v>7.4</v>
      </c>
      <c r="B6" s="2">
        <v>668</v>
      </c>
      <c r="C6" s="3"/>
    </row>
    <row r="7" spans="1:3" ht="12.75">
      <c r="A7" s="1">
        <v>7.5</v>
      </c>
      <c r="B7" s="2">
        <v>637</v>
      </c>
      <c r="C7" s="3"/>
    </row>
    <row r="8" spans="1:3" ht="12.75">
      <c r="A8" s="1">
        <v>7.6</v>
      </c>
      <c r="B8" s="2">
        <v>607</v>
      </c>
      <c r="C8" s="3"/>
    </row>
    <row r="9" spans="1:3" ht="12.75">
      <c r="A9" s="1">
        <v>7.7</v>
      </c>
      <c r="B9" s="2">
        <v>577</v>
      </c>
      <c r="C9" s="3"/>
    </row>
    <row r="10" spans="1:3" ht="12.75">
      <c r="A10" s="1">
        <v>7.8</v>
      </c>
      <c r="B10" s="2">
        <v>548</v>
      </c>
      <c r="C10" s="3"/>
    </row>
    <row r="11" spans="1:3" ht="12.75">
      <c r="A11" s="1">
        <v>7.9</v>
      </c>
      <c r="B11" s="2">
        <v>520</v>
      </c>
      <c r="C11" s="3"/>
    </row>
    <row r="12" spans="1:3" s="6" customFormat="1" ht="12.75">
      <c r="A12" s="4">
        <v>8</v>
      </c>
      <c r="B12" s="2">
        <v>492</v>
      </c>
      <c r="C12" s="5"/>
    </row>
    <row r="13" spans="1:3" ht="12.75">
      <c r="A13" s="1">
        <v>8.1</v>
      </c>
      <c r="B13" s="2">
        <v>465</v>
      </c>
      <c r="C13" s="3"/>
    </row>
    <row r="14" spans="1:3" ht="12.75">
      <c r="A14" s="1">
        <v>8.2</v>
      </c>
      <c r="B14" s="2">
        <v>439</v>
      </c>
      <c r="C14" s="3"/>
    </row>
    <row r="15" spans="1:3" ht="12.75">
      <c r="A15" s="1">
        <v>8.3</v>
      </c>
      <c r="B15" s="2">
        <v>413</v>
      </c>
      <c r="C15" s="3"/>
    </row>
    <row r="16" spans="1:3" ht="12.75">
      <c r="A16" s="1">
        <v>8.4</v>
      </c>
      <c r="B16" s="2">
        <v>388</v>
      </c>
      <c r="C16" s="3"/>
    </row>
    <row r="17" spans="1:3" ht="12.75">
      <c r="A17" s="1">
        <v>8.5</v>
      </c>
      <c r="B17" s="2">
        <v>364</v>
      </c>
      <c r="C17" s="3"/>
    </row>
    <row r="18" spans="1:3" ht="12.75">
      <c r="A18" s="1">
        <v>8.6</v>
      </c>
      <c r="B18" s="2">
        <v>340</v>
      </c>
      <c r="C18" s="3"/>
    </row>
    <row r="19" spans="1:3" ht="12.75">
      <c r="A19" s="1">
        <v>8.7</v>
      </c>
      <c r="B19" s="2">
        <v>318</v>
      </c>
      <c r="C19" s="3"/>
    </row>
    <row r="20" spans="1:3" ht="12.75">
      <c r="A20" s="1">
        <v>8.8</v>
      </c>
      <c r="B20" s="2">
        <v>295</v>
      </c>
      <c r="C20" s="3"/>
    </row>
    <row r="21" spans="1:3" ht="12.75">
      <c r="A21" s="1">
        <v>8.9</v>
      </c>
      <c r="B21" s="2">
        <v>274</v>
      </c>
      <c r="C21" s="3"/>
    </row>
    <row r="22" spans="1:3" s="6" customFormat="1" ht="12.75">
      <c r="A22" s="4">
        <v>9</v>
      </c>
      <c r="B22" s="2">
        <v>253</v>
      </c>
      <c r="C22" s="5"/>
    </row>
    <row r="23" spans="1:3" ht="12.75">
      <c r="A23" s="1">
        <v>9.1</v>
      </c>
      <c r="B23" s="2">
        <v>233</v>
      </c>
      <c r="C23" s="3"/>
    </row>
    <row r="24" spans="1:3" ht="12.75">
      <c r="A24" s="1">
        <v>9.2</v>
      </c>
      <c r="B24" s="2">
        <v>214</v>
      </c>
      <c r="C24" s="3"/>
    </row>
    <row r="25" spans="1:3" ht="12.75">
      <c r="A25" s="1">
        <v>9.3</v>
      </c>
      <c r="B25" s="2">
        <v>196</v>
      </c>
      <c r="C25" s="3"/>
    </row>
    <row r="26" spans="1:3" ht="12.75">
      <c r="A26" s="1">
        <v>9.4</v>
      </c>
      <c r="B26" s="2">
        <v>178</v>
      </c>
      <c r="C26" s="3"/>
    </row>
    <row r="27" spans="1:3" ht="12.75">
      <c r="A27" s="1">
        <v>9.5</v>
      </c>
      <c r="B27" s="2">
        <v>161</v>
      </c>
      <c r="C27" s="3"/>
    </row>
    <row r="28" spans="1:3" ht="12.75">
      <c r="A28" s="1">
        <v>9.6</v>
      </c>
      <c r="B28" s="2">
        <v>145</v>
      </c>
      <c r="C28" s="3"/>
    </row>
    <row r="29" spans="1:3" ht="12.75">
      <c r="A29" s="1">
        <v>9.7</v>
      </c>
      <c r="B29" s="2">
        <v>129</v>
      </c>
      <c r="C29" s="3"/>
    </row>
    <row r="30" spans="1:3" ht="12.75">
      <c r="A30" s="1">
        <v>9.8</v>
      </c>
      <c r="B30" s="2">
        <v>115</v>
      </c>
      <c r="C30" s="3"/>
    </row>
    <row r="31" spans="1:3" ht="12.75">
      <c r="A31" s="1">
        <v>9.9</v>
      </c>
      <c r="B31" s="2">
        <v>101</v>
      </c>
      <c r="C31" s="3"/>
    </row>
    <row r="32" spans="1:3" s="6" customFormat="1" ht="12.75">
      <c r="A32" s="4">
        <v>10</v>
      </c>
      <c r="B32" s="2">
        <v>88</v>
      </c>
      <c r="C32" s="5"/>
    </row>
    <row r="33" spans="1:3" ht="12.75">
      <c r="A33" s="1">
        <v>10.1</v>
      </c>
      <c r="B33" s="2">
        <v>75</v>
      </c>
      <c r="C33" s="3"/>
    </row>
    <row r="34" spans="1:3" ht="12.75">
      <c r="A34" s="1">
        <v>10.2</v>
      </c>
      <c r="B34" s="2">
        <v>64</v>
      </c>
      <c r="C34" s="3"/>
    </row>
    <row r="35" spans="1:3" ht="12.75">
      <c r="A35" s="1">
        <v>10.3</v>
      </c>
      <c r="B35" s="2">
        <v>53</v>
      </c>
      <c r="C35" s="3"/>
    </row>
    <row r="36" spans="1:3" ht="12.75">
      <c r="A36" s="1">
        <v>10.4</v>
      </c>
      <c r="B36" s="2">
        <v>44</v>
      </c>
      <c r="C36" s="3"/>
    </row>
    <row r="37" spans="1:3" ht="12.75">
      <c r="A37" s="1">
        <v>10.5</v>
      </c>
      <c r="B37" s="2">
        <v>35</v>
      </c>
      <c r="C37" s="3"/>
    </row>
    <row r="38" spans="1:3" ht="12.75">
      <c r="A38" s="1">
        <v>10.6</v>
      </c>
      <c r="B38" s="2">
        <v>27</v>
      </c>
      <c r="C38" s="3"/>
    </row>
    <row r="39" spans="1:3" ht="12.75">
      <c r="A39" s="1">
        <v>10.7</v>
      </c>
      <c r="B39" s="2">
        <v>20</v>
      </c>
      <c r="C39" s="3"/>
    </row>
    <row r="40" spans="1:3" ht="12.75">
      <c r="A40" s="1">
        <v>10.8</v>
      </c>
      <c r="B40" s="2">
        <v>14</v>
      </c>
      <c r="C40" s="3"/>
    </row>
    <row r="41" spans="1:3" ht="12.75">
      <c r="A41" s="1">
        <v>10.9</v>
      </c>
      <c r="B41" s="2">
        <v>9</v>
      </c>
      <c r="C41" s="3"/>
    </row>
    <row r="42" spans="1:3" s="6" customFormat="1" ht="12.75">
      <c r="A42" s="4">
        <v>11</v>
      </c>
      <c r="B42" s="2">
        <v>5</v>
      </c>
      <c r="C42" s="5"/>
    </row>
    <row r="43" spans="1:3" ht="12.75">
      <c r="A43" s="1">
        <v>11.1</v>
      </c>
      <c r="B43" s="2">
        <v>2</v>
      </c>
      <c r="C43" s="3"/>
    </row>
    <row r="44" spans="1:3" ht="12.75">
      <c r="A44" s="1">
        <v>11.2</v>
      </c>
      <c r="B44" s="2">
        <v>0</v>
      </c>
      <c r="C44" s="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1" spans="1:2" s="6" customFormat="1" ht="12.75">
      <c r="A1" s="4">
        <v>7</v>
      </c>
      <c r="B1" s="6">
        <v>1096</v>
      </c>
    </row>
    <row r="2" spans="1:2" ht="12.75">
      <c r="A2" s="1">
        <v>7.1</v>
      </c>
      <c r="B2">
        <v>1062</v>
      </c>
    </row>
    <row r="3" spans="1:2" ht="12.75">
      <c r="A3" s="1">
        <v>7.2</v>
      </c>
      <c r="B3">
        <v>1028</v>
      </c>
    </row>
    <row r="4" spans="1:2" ht="12.75">
      <c r="A4" s="1">
        <v>7.3</v>
      </c>
      <c r="B4">
        <v>995</v>
      </c>
    </row>
    <row r="5" spans="1:2" ht="12.75">
      <c r="A5" s="1">
        <v>7.4</v>
      </c>
      <c r="B5">
        <v>962</v>
      </c>
    </row>
    <row r="6" spans="1:2" ht="12.75">
      <c r="A6" s="1">
        <v>7.5</v>
      </c>
      <c r="B6">
        <v>930</v>
      </c>
    </row>
    <row r="7" spans="1:2" ht="12.75">
      <c r="A7" s="1">
        <v>7.6</v>
      </c>
      <c r="B7">
        <v>898</v>
      </c>
    </row>
    <row r="8" spans="1:2" ht="12.75">
      <c r="A8" s="1">
        <v>7.7</v>
      </c>
      <c r="B8">
        <v>867</v>
      </c>
    </row>
    <row r="9" spans="1:2" ht="12.75">
      <c r="A9" s="1">
        <v>7.8</v>
      </c>
      <c r="B9">
        <v>836</v>
      </c>
    </row>
    <row r="10" spans="1:2" ht="12.75">
      <c r="A10" s="1">
        <v>7.9</v>
      </c>
      <c r="B10">
        <v>806</v>
      </c>
    </row>
    <row r="11" spans="1:2" s="6" customFormat="1" ht="12.75">
      <c r="A11" s="4">
        <v>8</v>
      </c>
      <c r="B11" s="6">
        <v>776</v>
      </c>
    </row>
    <row r="12" spans="1:2" ht="12.75">
      <c r="A12" s="1">
        <v>8.1</v>
      </c>
      <c r="B12">
        <v>747</v>
      </c>
    </row>
    <row r="13" spans="1:2" ht="12.75">
      <c r="A13" s="1">
        <v>8.2</v>
      </c>
      <c r="B13">
        <v>718</v>
      </c>
    </row>
    <row r="14" spans="1:2" ht="12.75">
      <c r="A14" s="1">
        <v>8.3</v>
      </c>
      <c r="B14">
        <v>690</v>
      </c>
    </row>
    <row r="15" spans="1:2" ht="12.75">
      <c r="A15" s="1">
        <v>8.4</v>
      </c>
      <c r="B15">
        <v>662</v>
      </c>
    </row>
    <row r="16" spans="1:2" ht="12.75">
      <c r="A16" s="1">
        <v>8.5</v>
      </c>
      <c r="B16">
        <v>635</v>
      </c>
    </row>
    <row r="17" spans="1:2" ht="12.75">
      <c r="A17" s="1">
        <v>8.6</v>
      </c>
      <c r="B17">
        <v>608</v>
      </c>
    </row>
    <row r="18" spans="1:2" ht="12.75">
      <c r="A18" s="1">
        <v>8.7</v>
      </c>
      <c r="B18">
        <v>582</v>
      </c>
    </row>
    <row r="19" spans="1:2" ht="12.75">
      <c r="A19" s="1">
        <v>8.8</v>
      </c>
      <c r="B19">
        <v>556</v>
      </c>
    </row>
    <row r="20" spans="1:2" ht="12.75">
      <c r="A20" s="1">
        <v>8.9</v>
      </c>
      <c r="B20">
        <v>531</v>
      </c>
    </row>
    <row r="21" spans="1:2" s="6" customFormat="1" ht="12.75">
      <c r="A21" s="4">
        <v>9</v>
      </c>
      <c r="B21" s="6">
        <v>506</v>
      </c>
    </row>
    <row r="22" spans="1:2" ht="12.75">
      <c r="A22" s="1">
        <v>9.1</v>
      </c>
      <c r="B22">
        <v>482</v>
      </c>
    </row>
    <row r="23" spans="1:2" ht="12.75">
      <c r="A23" s="1">
        <v>9.2</v>
      </c>
      <c r="B23">
        <v>458</v>
      </c>
    </row>
    <row r="24" spans="1:2" ht="12.75">
      <c r="A24" s="1">
        <v>9.3</v>
      </c>
      <c r="B24">
        <v>435</v>
      </c>
    </row>
    <row r="25" spans="1:2" ht="12.75">
      <c r="A25" s="1">
        <v>9.4</v>
      </c>
      <c r="B25">
        <v>413</v>
      </c>
    </row>
    <row r="26" spans="1:2" ht="12.75">
      <c r="A26" s="1">
        <v>9.5</v>
      </c>
      <c r="B26">
        <v>391</v>
      </c>
    </row>
    <row r="27" spans="1:2" ht="12.75">
      <c r="A27" s="1">
        <v>9.6</v>
      </c>
      <c r="B27">
        <v>369</v>
      </c>
    </row>
    <row r="28" spans="1:2" ht="12.75">
      <c r="A28" s="1">
        <v>9.7</v>
      </c>
      <c r="B28">
        <v>348</v>
      </c>
    </row>
    <row r="29" spans="1:2" ht="12.75">
      <c r="A29" s="1">
        <v>9.8</v>
      </c>
      <c r="B29">
        <v>328</v>
      </c>
    </row>
    <row r="30" spans="1:2" ht="12.75">
      <c r="A30" s="1">
        <v>9.9</v>
      </c>
      <c r="B30">
        <v>308</v>
      </c>
    </row>
    <row r="31" spans="1:2" s="6" customFormat="1" ht="12.75">
      <c r="A31" s="4">
        <v>10</v>
      </c>
      <c r="B31" s="6">
        <v>289</v>
      </c>
    </row>
    <row r="32" spans="1:2" ht="12.75">
      <c r="A32" s="1">
        <v>10.1</v>
      </c>
      <c r="B32">
        <v>270</v>
      </c>
    </row>
    <row r="33" spans="1:2" ht="12.75">
      <c r="A33" s="1">
        <v>10.2</v>
      </c>
      <c r="B33">
        <v>252</v>
      </c>
    </row>
    <row r="34" spans="1:2" ht="12.75">
      <c r="A34" s="1">
        <v>10.3</v>
      </c>
      <c r="B34">
        <v>235</v>
      </c>
    </row>
    <row r="35" spans="1:2" ht="12.75">
      <c r="A35" s="1">
        <v>10.4</v>
      </c>
      <c r="B35">
        <v>218</v>
      </c>
    </row>
    <row r="36" spans="1:2" ht="12.75">
      <c r="A36" s="1">
        <v>10.5</v>
      </c>
      <c r="B36">
        <v>201</v>
      </c>
    </row>
    <row r="37" spans="1:2" ht="12.75">
      <c r="A37" s="1">
        <v>10.6</v>
      </c>
      <c r="B37">
        <v>185</v>
      </c>
    </row>
    <row r="38" spans="1:2" ht="12.75">
      <c r="A38" s="1">
        <v>10.7</v>
      </c>
      <c r="B38">
        <v>170</v>
      </c>
    </row>
    <row r="39" spans="1:2" ht="12.75">
      <c r="A39" s="1">
        <v>10.8</v>
      </c>
      <c r="B39">
        <v>155</v>
      </c>
    </row>
    <row r="40" spans="1:2" ht="12.75">
      <c r="A40" s="1">
        <v>10.9</v>
      </c>
      <c r="B40">
        <v>141</v>
      </c>
    </row>
    <row r="41" spans="1:2" s="6" customFormat="1" ht="12.75">
      <c r="A41" s="4">
        <v>11</v>
      </c>
      <c r="B41" s="6">
        <v>128</v>
      </c>
    </row>
    <row r="42" spans="1:2" ht="12.75">
      <c r="A42" s="1">
        <v>11.1</v>
      </c>
      <c r="B42">
        <v>115</v>
      </c>
    </row>
    <row r="43" spans="1:2" ht="12.75">
      <c r="A43" s="1">
        <v>11.2</v>
      </c>
      <c r="B43">
        <v>103</v>
      </c>
    </row>
    <row r="44" spans="1:2" ht="12.75">
      <c r="A44" s="1">
        <v>11.3</v>
      </c>
      <c r="B44">
        <v>91</v>
      </c>
    </row>
    <row r="45" spans="1:2" ht="12.75">
      <c r="A45" s="1">
        <v>11.4</v>
      </c>
      <c r="B45">
        <v>80</v>
      </c>
    </row>
    <row r="46" spans="1:2" ht="12.75">
      <c r="A46" s="1">
        <v>11.5</v>
      </c>
      <c r="B46">
        <v>70</v>
      </c>
    </row>
    <row r="47" spans="1:2" ht="12.75">
      <c r="A47" s="1">
        <v>11.6</v>
      </c>
      <c r="B47">
        <v>60</v>
      </c>
    </row>
    <row r="48" spans="1:2" ht="12.75">
      <c r="A48" s="1">
        <v>11.7</v>
      </c>
      <c r="B48">
        <v>51</v>
      </c>
    </row>
    <row r="49" spans="1:2" ht="12.75">
      <c r="A49" s="1">
        <v>11.8</v>
      </c>
      <c r="B49">
        <v>42</v>
      </c>
    </row>
    <row r="50" spans="1:2" ht="12.75">
      <c r="A50" s="1">
        <v>11.9</v>
      </c>
      <c r="B50">
        <v>35</v>
      </c>
    </row>
    <row r="51" spans="1:2" s="6" customFormat="1" ht="12.75">
      <c r="A51" s="4">
        <v>12</v>
      </c>
      <c r="B51" s="6">
        <v>28</v>
      </c>
    </row>
    <row r="52" spans="1:2" ht="12.75">
      <c r="A52" s="1">
        <v>12.1</v>
      </c>
      <c r="B52">
        <v>21</v>
      </c>
    </row>
    <row r="53" spans="1:2" ht="12.75">
      <c r="A53" s="1">
        <v>12.2</v>
      </c>
      <c r="B53">
        <v>16</v>
      </c>
    </row>
    <row r="54" spans="1:2" ht="12.75">
      <c r="A54" s="1">
        <v>12.3</v>
      </c>
      <c r="B54">
        <v>11</v>
      </c>
    </row>
    <row r="55" spans="1:2" ht="12.75">
      <c r="A55" s="1">
        <v>12.4</v>
      </c>
      <c r="B55">
        <v>7</v>
      </c>
    </row>
    <row r="56" spans="1:2" ht="12.75">
      <c r="A56" s="1">
        <v>12.5</v>
      </c>
      <c r="B56">
        <v>4</v>
      </c>
    </row>
    <row r="57" spans="1:2" ht="12.75">
      <c r="A57" s="1">
        <v>12.6</v>
      </c>
      <c r="B57">
        <v>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M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0" customWidth="1"/>
    <col min="3" max="3" width="25.57421875" style="0" customWidth="1"/>
    <col min="4" max="4" width="23.28125" style="0" customWidth="1"/>
    <col min="5" max="10" width="8.28125" style="0" customWidth="1"/>
    <col min="11" max="11" width="8.8515625" style="0" customWidth="1"/>
    <col min="12" max="13" width="9.7109375" style="0" customWidth="1"/>
  </cols>
  <sheetData>
    <row r="1" spans="1:13" ht="26.25">
      <c r="A1" s="22" t="str">
        <f>CONCATENATE(Úvod!B2," - ",Úvod!B3)</f>
        <v>O nejlepšího atleta Nymburka - 27.9.2015</v>
      </c>
      <c r="B1" s="22"/>
      <c r="C1" s="22"/>
      <c r="D1" s="7"/>
      <c r="E1" s="7"/>
      <c r="F1" s="7"/>
      <c r="G1" s="7"/>
      <c r="H1" s="7"/>
      <c r="I1" s="7"/>
      <c r="J1" s="7"/>
      <c r="K1" s="64" t="s">
        <v>12</v>
      </c>
      <c r="L1" s="64"/>
      <c r="M1" s="13"/>
    </row>
    <row r="2" ht="13.5" thickBot="1"/>
    <row r="3" spans="1:12" s="8" customFormat="1" ht="13.5" customHeight="1" thickBot="1">
      <c r="A3" s="75" t="s">
        <v>0</v>
      </c>
      <c r="B3" s="73" t="s">
        <v>3</v>
      </c>
      <c r="C3" s="73" t="s">
        <v>1</v>
      </c>
      <c r="D3" s="73" t="s">
        <v>2</v>
      </c>
      <c r="E3" s="65" t="s">
        <v>23</v>
      </c>
      <c r="F3" s="67" t="s">
        <v>4</v>
      </c>
      <c r="G3" s="65" t="s">
        <v>7</v>
      </c>
      <c r="H3" s="67" t="s">
        <v>4</v>
      </c>
      <c r="I3" s="65" t="s">
        <v>69</v>
      </c>
      <c r="J3" s="67" t="s">
        <v>4</v>
      </c>
      <c r="K3" s="69" t="s">
        <v>5</v>
      </c>
      <c r="L3" s="71" t="s">
        <v>6</v>
      </c>
    </row>
    <row r="4" spans="1:12" s="8" customFormat="1" ht="18.75" customHeight="1" thickBot="1">
      <c r="A4" s="76"/>
      <c r="B4" s="74"/>
      <c r="C4" s="74"/>
      <c r="D4" s="74"/>
      <c r="E4" s="66"/>
      <c r="F4" s="68"/>
      <c r="G4" s="66"/>
      <c r="H4" s="68"/>
      <c r="I4" s="66"/>
      <c r="J4" s="68"/>
      <c r="K4" s="70"/>
      <c r="L4" s="72"/>
    </row>
    <row r="5" ht="13.5" thickBot="1"/>
    <row r="6" spans="1:12" ht="18" customHeight="1">
      <c r="A6" s="14">
        <v>1</v>
      </c>
      <c r="B6" s="23">
        <v>98</v>
      </c>
      <c r="C6" s="24" t="s">
        <v>37</v>
      </c>
      <c r="D6" s="25" t="s">
        <v>20</v>
      </c>
      <c r="E6" s="40">
        <v>8.8</v>
      </c>
      <c r="F6" s="15">
        <f aca="true" t="shared" si="0" ref="F6:F25">IF(E6&lt;&gt;"",+RANK(E6,E$6:E$25,1),"")</f>
        <v>1</v>
      </c>
      <c r="G6" s="42">
        <v>443</v>
      </c>
      <c r="H6" s="15">
        <f aca="true" t="shared" si="1" ref="H6:H25">IF(G6&lt;&gt;"",+RANK(G6,G$6:G$25,0),"")</f>
        <v>1</v>
      </c>
      <c r="I6" s="37">
        <v>0.0023738425925925928</v>
      </c>
      <c r="J6" s="15">
        <f aca="true" t="shared" si="2" ref="J6:J25">IF(I6&lt;&gt;"",+RANK(I6,I$6:I$25,1),"")</f>
        <v>1</v>
      </c>
      <c r="K6" s="16">
        <f aca="true" t="shared" si="3" ref="K6:K20">IF(C6&lt;&gt;"",F6+H6+J6,"")</f>
        <v>3</v>
      </c>
      <c r="L6" s="19">
        <f aca="true" t="shared" si="4" ref="L6:L25">IF(K6&lt;&gt;"",+RANK(K6,K$6:K$507,1),"")</f>
        <v>1</v>
      </c>
    </row>
    <row r="7" spans="1:12" ht="18" customHeight="1">
      <c r="A7" s="17">
        <v>2</v>
      </c>
      <c r="B7" s="26">
        <v>93</v>
      </c>
      <c r="C7" s="28" t="s">
        <v>71</v>
      </c>
      <c r="D7" s="30" t="s">
        <v>72</v>
      </c>
      <c r="E7" s="41">
        <v>9.1</v>
      </c>
      <c r="F7" s="9">
        <f t="shared" si="0"/>
        <v>3</v>
      </c>
      <c r="G7" s="43">
        <v>368</v>
      </c>
      <c r="H7" s="9">
        <f t="shared" si="1"/>
        <v>3</v>
      </c>
      <c r="I7" s="38">
        <v>0.0026192129629629625</v>
      </c>
      <c r="J7" s="9">
        <f t="shared" si="2"/>
        <v>3</v>
      </c>
      <c r="K7" s="10">
        <f t="shared" si="3"/>
        <v>9</v>
      </c>
      <c r="L7" s="20">
        <f t="shared" si="4"/>
        <v>2</v>
      </c>
    </row>
    <row r="8" spans="1:12" ht="18" customHeight="1">
      <c r="A8" s="17">
        <v>3</v>
      </c>
      <c r="B8" s="26">
        <v>83</v>
      </c>
      <c r="C8" s="27" t="s">
        <v>70</v>
      </c>
      <c r="D8" s="28" t="s">
        <v>57</v>
      </c>
      <c r="E8" s="41">
        <v>9</v>
      </c>
      <c r="F8" s="9">
        <f t="shared" si="0"/>
        <v>2</v>
      </c>
      <c r="G8" s="43">
        <v>377</v>
      </c>
      <c r="H8" s="9">
        <f t="shared" si="1"/>
        <v>2</v>
      </c>
      <c r="I8" s="38">
        <v>0.0028483796296296295</v>
      </c>
      <c r="J8" s="9">
        <f t="shared" si="2"/>
        <v>6</v>
      </c>
      <c r="K8" s="10">
        <f t="shared" si="3"/>
        <v>10</v>
      </c>
      <c r="L8" s="20">
        <f t="shared" si="4"/>
        <v>3</v>
      </c>
    </row>
    <row r="9" spans="1:12" ht="18" customHeight="1">
      <c r="A9" s="17">
        <v>4</v>
      </c>
      <c r="B9" s="26">
        <v>121</v>
      </c>
      <c r="C9" s="28" t="s">
        <v>31</v>
      </c>
      <c r="D9" s="30" t="s">
        <v>26</v>
      </c>
      <c r="E9" s="41">
        <v>9.1</v>
      </c>
      <c r="F9" s="9">
        <f t="shared" si="0"/>
        <v>3</v>
      </c>
      <c r="G9" s="43">
        <v>362</v>
      </c>
      <c r="H9" s="9">
        <f t="shared" si="1"/>
        <v>5</v>
      </c>
      <c r="I9" s="38">
        <v>0.0027962962962962963</v>
      </c>
      <c r="J9" s="9">
        <f t="shared" si="2"/>
        <v>5</v>
      </c>
      <c r="K9" s="10">
        <f t="shared" si="3"/>
        <v>13</v>
      </c>
      <c r="L9" s="20">
        <f t="shared" si="4"/>
        <v>4</v>
      </c>
    </row>
    <row r="10" spans="1:12" ht="18" customHeight="1">
      <c r="A10" s="17">
        <v>5</v>
      </c>
      <c r="B10" s="26">
        <v>124</v>
      </c>
      <c r="C10" s="27" t="s">
        <v>74</v>
      </c>
      <c r="D10" s="28" t="s">
        <v>20</v>
      </c>
      <c r="E10" s="41">
        <v>9.4</v>
      </c>
      <c r="F10" s="9">
        <f t="shared" si="0"/>
        <v>6</v>
      </c>
      <c r="G10" s="43">
        <v>363</v>
      </c>
      <c r="H10" s="9">
        <f t="shared" si="1"/>
        <v>4</v>
      </c>
      <c r="I10" s="38">
        <v>0.002630787037037037</v>
      </c>
      <c r="J10" s="9">
        <f t="shared" si="2"/>
        <v>4</v>
      </c>
      <c r="K10" s="10">
        <f t="shared" si="3"/>
        <v>14</v>
      </c>
      <c r="L10" s="20">
        <f t="shared" si="4"/>
        <v>5</v>
      </c>
    </row>
    <row r="11" spans="1:12" ht="18" customHeight="1">
      <c r="A11" s="17">
        <v>6</v>
      </c>
      <c r="B11" s="26">
        <v>115</v>
      </c>
      <c r="C11" s="27" t="s">
        <v>73</v>
      </c>
      <c r="D11" s="28" t="s">
        <v>27</v>
      </c>
      <c r="E11" s="41">
        <v>9.3</v>
      </c>
      <c r="F11" s="9">
        <f t="shared" si="0"/>
        <v>5</v>
      </c>
      <c r="G11" s="43">
        <v>324</v>
      </c>
      <c r="H11" s="9">
        <f t="shared" si="1"/>
        <v>10</v>
      </c>
      <c r="I11" s="38">
        <v>0.002438657407407407</v>
      </c>
      <c r="J11" s="9">
        <f t="shared" si="2"/>
        <v>2</v>
      </c>
      <c r="K11" s="10">
        <f t="shared" si="3"/>
        <v>17</v>
      </c>
      <c r="L11" s="20">
        <f t="shared" si="4"/>
        <v>6</v>
      </c>
    </row>
    <row r="12" spans="1:12" ht="18" customHeight="1">
      <c r="A12" s="17">
        <v>7</v>
      </c>
      <c r="B12" s="26">
        <v>86</v>
      </c>
      <c r="C12" s="31" t="s">
        <v>38</v>
      </c>
      <c r="D12" s="30" t="s">
        <v>20</v>
      </c>
      <c r="E12" s="41">
        <v>9.6</v>
      </c>
      <c r="F12" s="9">
        <f t="shared" si="0"/>
        <v>7</v>
      </c>
      <c r="G12" s="43">
        <v>353</v>
      </c>
      <c r="H12" s="9">
        <f t="shared" si="1"/>
        <v>6</v>
      </c>
      <c r="I12" s="38">
        <v>0.0029814814814814812</v>
      </c>
      <c r="J12" s="9">
        <f t="shared" si="2"/>
        <v>10</v>
      </c>
      <c r="K12" s="10">
        <f t="shared" si="3"/>
        <v>23</v>
      </c>
      <c r="L12" s="20">
        <f t="shared" si="4"/>
        <v>7</v>
      </c>
    </row>
    <row r="13" spans="1:12" ht="18" customHeight="1">
      <c r="A13" s="17">
        <v>8</v>
      </c>
      <c r="B13" s="26">
        <v>122</v>
      </c>
      <c r="C13" s="31" t="s">
        <v>32</v>
      </c>
      <c r="D13" s="30" t="s">
        <v>26</v>
      </c>
      <c r="E13" s="41">
        <v>9.8</v>
      </c>
      <c r="F13" s="9">
        <f t="shared" si="0"/>
        <v>9</v>
      </c>
      <c r="G13" s="43">
        <v>350</v>
      </c>
      <c r="H13" s="9">
        <f t="shared" si="1"/>
        <v>7</v>
      </c>
      <c r="I13" s="38">
        <v>0.0029016203703703704</v>
      </c>
      <c r="J13" s="9">
        <f t="shared" si="2"/>
        <v>8</v>
      </c>
      <c r="K13" s="10">
        <f t="shared" si="3"/>
        <v>24</v>
      </c>
      <c r="L13" s="20">
        <f t="shared" si="4"/>
        <v>8</v>
      </c>
    </row>
    <row r="14" spans="1:12" ht="18" customHeight="1">
      <c r="A14" s="17">
        <v>9</v>
      </c>
      <c r="B14" s="26">
        <v>82</v>
      </c>
      <c r="C14" s="27" t="s">
        <v>75</v>
      </c>
      <c r="D14" s="28" t="s">
        <v>46</v>
      </c>
      <c r="E14" s="41">
        <v>9.7</v>
      </c>
      <c r="F14" s="9">
        <f t="shared" si="0"/>
        <v>8</v>
      </c>
      <c r="G14" s="43">
        <v>347</v>
      </c>
      <c r="H14" s="9">
        <f t="shared" si="1"/>
        <v>8</v>
      </c>
      <c r="I14" s="38">
        <v>0.003232638888888889</v>
      </c>
      <c r="J14" s="9">
        <f t="shared" si="2"/>
        <v>12</v>
      </c>
      <c r="K14" s="10">
        <f t="shared" si="3"/>
        <v>28</v>
      </c>
      <c r="L14" s="20">
        <f t="shared" si="4"/>
        <v>9</v>
      </c>
    </row>
    <row r="15" spans="1:12" ht="18" customHeight="1">
      <c r="A15" s="17">
        <v>10</v>
      </c>
      <c r="B15" s="26">
        <v>117</v>
      </c>
      <c r="C15" s="27" t="s">
        <v>33</v>
      </c>
      <c r="D15" s="28" t="s">
        <v>20</v>
      </c>
      <c r="E15" s="41">
        <v>10.1</v>
      </c>
      <c r="F15" s="9">
        <f t="shared" si="0"/>
        <v>11</v>
      </c>
      <c r="G15" s="43">
        <v>312</v>
      </c>
      <c r="H15" s="9">
        <f t="shared" si="1"/>
        <v>11</v>
      </c>
      <c r="I15" s="38">
        <v>0.0028587962962962963</v>
      </c>
      <c r="J15" s="9">
        <f t="shared" si="2"/>
        <v>7</v>
      </c>
      <c r="K15" s="10">
        <f t="shared" si="3"/>
        <v>29</v>
      </c>
      <c r="L15" s="20">
        <f t="shared" si="4"/>
        <v>10</v>
      </c>
    </row>
    <row r="16" spans="1:12" ht="18" customHeight="1">
      <c r="A16" s="17">
        <v>11</v>
      </c>
      <c r="B16" s="26">
        <v>81</v>
      </c>
      <c r="C16" s="27" t="s">
        <v>76</v>
      </c>
      <c r="D16" s="28" t="s">
        <v>46</v>
      </c>
      <c r="E16" s="41">
        <v>9.9</v>
      </c>
      <c r="F16" s="9">
        <f t="shared" si="0"/>
        <v>10</v>
      </c>
      <c r="G16" s="43">
        <v>307</v>
      </c>
      <c r="H16" s="9">
        <f t="shared" si="1"/>
        <v>12</v>
      </c>
      <c r="I16" s="38">
        <v>0.0029618055555555556</v>
      </c>
      <c r="J16" s="9">
        <f t="shared" si="2"/>
        <v>9</v>
      </c>
      <c r="K16" s="10">
        <f t="shared" si="3"/>
        <v>31</v>
      </c>
      <c r="L16" s="20">
        <f t="shared" si="4"/>
        <v>11</v>
      </c>
    </row>
    <row r="17" spans="1:12" ht="18" customHeight="1">
      <c r="A17" s="17">
        <v>12</v>
      </c>
      <c r="B17" s="26">
        <v>72</v>
      </c>
      <c r="C17" s="31" t="s">
        <v>77</v>
      </c>
      <c r="D17" s="30" t="s">
        <v>36</v>
      </c>
      <c r="E17" s="41">
        <v>10.1</v>
      </c>
      <c r="F17" s="9">
        <f t="shared" si="0"/>
        <v>11</v>
      </c>
      <c r="G17" s="43">
        <v>334</v>
      </c>
      <c r="H17" s="9">
        <f t="shared" si="1"/>
        <v>9</v>
      </c>
      <c r="I17" s="38">
        <v>0.0030266203703703705</v>
      </c>
      <c r="J17" s="9">
        <f t="shared" si="2"/>
        <v>11</v>
      </c>
      <c r="K17" s="10">
        <f t="shared" si="3"/>
        <v>31</v>
      </c>
      <c r="L17" s="20">
        <f t="shared" si="4"/>
        <v>11</v>
      </c>
    </row>
    <row r="18" spans="1:12" ht="18" customHeight="1">
      <c r="A18" s="17">
        <v>13</v>
      </c>
      <c r="B18" s="26">
        <v>113</v>
      </c>
      <c r="C18" s="27" t="s">
        <v>34</v>
      </c>
      <c r="D18" s="28" t="s">
        <v>20</v>
      </c>
      <c r="E18" s="41">
        <v>100</v>
      </c>
      <c r="F18" s="9">
        <f t="shared" si="0"/>
        <v>13</v>
      </c>
      <c r="G18" s="43">
        <v>0</v>
      </c>
      <c r="H18" s="9">
        <f t="shared" si="1"/>
        <v>13</v>
      </c>
      <c r="I18" s="38">
        <v>100</v>
      </c>
      <c r="J18" s="9">
        <f t="shared" si="2"/>
        <v>13</v>
      </c>
      <c r="K18" s="10">
        <f t="shared" si="3"/>
        <v>39</v>
      </c>
      <c r="L18" s="20">
        <f t="shared" si="4"/>
        <v>13</v>
      </c>
    </row>
    <row r="19" spans="1:12" ht="18" customHeight="1">
      <c r="A19" s="17"/>
      <c r="B19" s="26"/>
      <c r="C19" s="31"/>
      <c r="D19" s="30"/>
      <c r="E19" s="29"/>
      <c r="F19" s="9">
        <f t="shared" si="0"/>
      </c>
      <c r="G19" s="29"/>
      <c r="H19" s="9">
        <f t="shared" si="1"/>
      </c>
      <c r="I19" s="38"/>
      <c r="J19" s="9">
        <f t="shared" si="2"/>
      </c>
      <c r="K19" s="10">
        <f t="shared" si="3"/>
      </c>
      <c r="L19" s="20">
        <f t="shared" si="4"/>
      </c>
    </row>
    <row r="20" spans="1:12" ht="18" customHeight="1">
      <c r="A20" s="17"/>
      <c r="B20" s="26"/>
      <c r="C20" s="27"/>
      <c r="D20" s="28"/>
      <c r="E20" s="29"/>
      <c r="F20" s="9">
        <f t="shared" si="0"/>
      </c>
      <c r="G20" s="29"/>
      <c r="H20" s="9">
        <f t="shared" si="1"/>
      </c>
      <c r="I20" s="38"/>
      <c r="J20" s="9">
        <f t="shared" si="2"/>
      </c>
      <c r="K20" s="10">
        <f t="shared" si="3"/>
      </c>
      <c r="L20" s="20">
        <f t="shared" si="4"/>
      </c>
    </row>
    <row r="21" spans="1:12" ht="18" customHeight="1">
      <c r="A21" s="17"/>
      <c r="B21" s="26"/>
      <c r="C21" s="27"/>
      <c r="D21" s="28"/>
      <c r="E21" s="29"/>
      <c r="F21" s="9">
        <f t="shared" si="0"/>
      </c>
      <c r="G21" s="29"/>
      <c r="H21" s="9">
        <f t="shared" si="1"/>
      </c>
      <c r="I21" s="38"/>
      <c r="J21" s="9">
        <f t="shared" si="2"/>
      </c>
      <c r="K21" s="10">
        <f>IF(C21&lt;&gt;"",F21+H21+#REF!+J21,"")</f>
      </c>
      <c r="L21" s="20">
        <f t="shared" si="4"/>
      </c>
    </row>
    <row r="22" spans="1:12" ht="18" customHeight="1">
      <c r="A22" s="17"/>
      <c r="B22" s="26"/>
      <c r="C22" s="27"/>
      <c r="D22" s="28"/>
      <c r="E22" s="29"/>
      <c r="F22" s="9">
        <f t="shared" si="0"/>
      </c>
      <c r="G22" s="29"/>
      <c r="H22" s="9">
        <f t="shared" si="1"/>
      </c>
      <c r="I22" s="38"/>
      <c r="J22" s="9">
        <f t="shared" si="2"/>
      </c>
      <c r="K22" s="10">
        <f>IF(C22&lt;&gt;"",F22+H22+#REF!+J22,"")</f>
      </c>
      <c r="L22" s="20">
        <f t="shared" si="4"/>
      </c>
    </row>
    <row r="23" spans="1:12" ht="18" customHeight="1">
      <c r="A23" s="17"/>
      <c r="B23" s="26"/>
      <c r="C23" s="27"/>
      <c r="D23" s="28"/>
      <c r="E23" s="29"/>
      <c r="F23" s="9">
        <f t="shared" si="0"/>
      </c>
      <c r="G23" s="29"/>
      <c r="H23" s="9">
        <f t="shared" si="1"/>
      </c>
      <c r="I23" s="38"/>
      <c r="J23" s="9">
        <f t="shared" si="2"/>
      </c>
      <c r="K23" s="10">
        <f>IF(C23&lt;&gt;"",F23+H23+#REF!+J23,"")</f>
      </c>
      <c r="L23" s="20">
        <f t="shared" si="4"/>
      </c>
    </row>
    <row r="24" spans="1:12" ht="18" customHeight="1">
      <c r="A24" s="17"/>
      <c r="B24" s="26"/>
      <c r="C24" s="27"/>
      <c r="D24" s="28"/>
      <c r="E24" s="29"/>
      <c r="F24" s="9">
        <f t="shared" si="0"/>
      </c>
      <c r="G24" s="29"/>
      <c r="H24" s="9">
        <f t="shared" si="1"/>
      </c>
      <c r="I24" s="38"/>
      <c r="J24" s="9">
        <f t="shared" si="2"/>
      </c>
      <c r="K24" s="10">
        <f>IF(C24&lt;&gt;"",F24+H24+#REF!+J24,"")</f>
      </c>
      <c r="L24" s="20">
        <f t="shared" si="4"/>
      </c>
    </row>
    <row r="25" spans="1:12" ht="18" customHeight="1" thickBot="1">
      <c r="A25" s="18"/>
      <c r="B25" s="32"/>
      <c r="C25" s="33"/>
      <c r="D25" s="34"/>
      <c r="E25" s="35"/>
      <c r="F25" s="11">
        <f t="shared" si="0"/>
      </c>
      <c r="G25" s="35"/>
      <c r="H25" s="11">
        <f t="shared" si="1"/>
      </c>
      <c r="I25" s="39"/>
      <c r="J25" s="11">
        <f t="shared" si="2"/>
      </c>
      <c r="K25" s="12">
        <f>IF(C25&lt;&gt;"",F25+H25+#REF!+J25,"")</f>
      </c>
      <c r="L25" s="21">
        <f t="shared" si="4"/>
      </c>
    </row>
  </sheetData>
  <sheetProtection/>
  <mergeCells count="13">
    <mergeCell ref="I3:I4"/>
    <mergeCell ref="J3:J4"/>
    <mergeCell ref="K3:K4"/>
    <mergeCell ref="L3:L4"/>
    <mergeCell ref="K1:L1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7" right="0.7" top="0.787401575" bottom="0.787401575" header="0.3" footer="0.3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M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0" customWidth="1"/>
    <col min="3" max="3" width="25.57421875" style="0" customWidth="1"/>
    <col min="4" max="4" width="29.421875" style="0" bestFit="1" customWidth="1"/>
    <col min="5" max="10" width="8.28125" style="0" customWidth="1"/>
    <col min="11" max="11" width="8.8515625" style="0" customWidth="1"/>
    <col min="12" max="13" width="9.7109375" style="0" customWidth="1"/>
  </cols>
  <sheetData>
    <row r="1" spans="1:13" ht="26.25">
      <c r="A1" s="22" t="str">
        <f>CONCATENATE(Úvod!B2," - ",Úvod!B3)</f>
        <v>O nejlepšího atleta Nymburka - 27.9.2015</v>
      </c>
      <c r="B1" s="22"/>
      <c r="C1" s="22"/>
      <c r="D1" s="7"/>
      <c r="E1" s="7"/>
      <c r="F1" s="7"/>
      <c r="G1" s="7"/>
      <c r="H1" s="7"/>
      <c r="I1" s="7"/>
      <c r="J1" s="7"/>
      <c r="K1" s="64" t="s">
        <v>13</v>
      </c>
      <c r="L1" s="64"/>
      <c r="M1" s="13"/>
    </row>
    <row r="2" ht="13.5" thickBot="1"/>
    <row r="3" spans="1:12" s="8" customFormat="1" ht="13.5" customHeight="1" thickBot="1">
      <c r="A3" s="75" t="s">
        <v>0</v>
      </c>
      <c r="B3" s="73" t="s">
        <v>3</v>
      </c>
      <c r="C3" s="73" t="s">
        <v>1</v>
      </c>
      <c r="D3" s="73" t="s">
        <v>2</v>
      </c>
      <c r="E3" s="65" t="s">
        <v>23</v>
      </c>
      <c r="F3" s="67" t="s">
        <v>4</v>
      </c>
      <c r="G3" s="65" t="s">
        <v>7</v>
      </c>
      <c r="H3" s="67" t="s">
        <v>4</v>
      </c>
      <c r="I3" s="65" t="s">
        <v>24</v>
      </c>
      <c r="J3" s="67" t="s">
        <v>4</v>
      </c>
      <c r="K3" s="69" t="s">
        <v>5</v>
      </c>
      <c r="L3" s="71" t="s">
        <v>6</v>
      </c>
    </row>
    <row r="4" spans="1:12" s="8" customFormat="1" ht="18.75" customHeight="1" thickBot="1">
      <c r="A4" s="76"/>
      <c r="B4" s="74"/>
      <c r="C4" s="74"/>
      <c r="D4" s="74"/>
      <c r="E4" s="66"/>
      <c r="F4" s="68"/>
      <c r="G4" s="66"/>
      <c r="H4" s="68"/>
      <c r="I4" s="66"/>
      <c r="J4" s="68"/>
      <c r="K4" s="70"/>
      <c r="L4" s="72"/>
    </row>
    <row r="5" ht="13.5" thickBot="1"/>
    <row r="6" spans="1:12" ht="18" customHeight="1">
      <c r="A6" s="14">
        <v>1</v>
      </c>
      <c r="B6" s="23">
        <v>89</v>
      </c>
      <c r="C6" s="24" t="s">
        <v>78</v>
      </c>
      <c r="D6" s="25" t="s">
        <v>79</v>
      </c>
      <c r="E6" s="40">
        <v>9.1</v>
      </c>
      <c r="F6" s="15">
        <f aca="true" t="shared" si="0" ref="F6:F25">IF(E6&lt;&gt;"",+RANK(E6,E$6:E$21,1),"")</f>
        <v>2</v>
      </c>
      <c r="G6" s="42">
        <v>401</v>
      </c>
      <c r="H6" s="15">
        <f aca="true" t="shared" si="1" ref="H6:H25">IF(G6&lt;&gt;"",+RANK(G6,G$6:G$21,0),"")</f>
        <v>1</v>
      </c>
      <c r="I6" s="37">
        <v>0.0010625</v>
      </c>
      <c r="J6" s="15">
        <f aca="true" t="shared" si="2" ref="J6:J25">IF(I6&lt;&gt;"",+RANK(I6,I$6:I$21,1),"")</f>
        <v>1</v>
      </c>
      <c r="K6" s="16">
        <f aca="true" t="shared" si="3" ref="K6:K20">IF(C6&lt;&gt;"",F6+H6+J6,"")</f>
        <v>4</v>
      </c>
      <c r="L6" s="19">
        <f aca="true" t="shared" si="4" ref="L6:L17">IF(K6&lt;&gt;"",+RANK(K6,K$6:K$507,1),"")</f>
        <v>1</v>
      </c>
    </row>
    <row r="7" spans="1:12" ht="18" customHeight="1">
      <c r="A7" s="17">
        <v>2</v>
      </c>
      <c r="B7" s="26">
        <v>105</v>
      </c>
      <c r="C7" s="27" t="s">
        <v>39</v>
      </c>
      <c r="D7" s="28" t="s">
        <v>40</v>
      </c>
      <c r="E7" s="41">
        <v>9</v>
      </c>
      <c r="F7" s="9">
        <f t="shared" si="0"/>
        <v>1</v>
      </c>
      <c r="G7" s="43">
        <v>339</v>
      </c>
      <c r="H7" s="9">
        <f t="shared" si="1"/>
        <v>6</v>
      </c>
      <c r="I7" s="38">
        <v>0.001105324074074074</v>
      </c>
      <c r="J7" s="9">
        <f t="shared" si="2"/>
        <v>2</v>
      </c>
      <c r="K7" s="10">
        <f t="shared" si="3"/>
        <v>9</v>
      </c>
      <c r="L7" s="20">
        <f t="shared" si="4"/>
        <v>2</v>
      </c>
    </row>
    <row r="8" spans="1:12" ht="18" customHeight="1">
      <c r="A8" s="17">
        <v>3</v>
      </c>
      <c r="B8" s="26">
        <v>97</v>
      </c>
      <c r="C8" s="27" t="s">
        <v>44</v>
      </c>
      <c r="D8" s="28" t="s">
        <v>40</v>
      </c>
      <c r="E8" s="41">
        <v>9.4</v>
      </c>
      <c r="F8" s="9">
        <f t="shared" si="0"/>
        <v>5</v>
      </c>
      <c r="G8" s="43">
        <v>355</v>
      </c>
      <c r="H8" s="9">
        <f t="shared" si="1"/>
        <v>3</v>
      </c>
      <c r="I8" s="38">
        <v>0.001150462962962963</v>
      </c>
      <c r="J8" s="9">
        <f t="shared" si="2"/>
        <v>3</v>
      </c>
      <c r="K8" s="10">
        <f t="shared" si="3"/>
        <v>11</v>
      </c>
      <c r="L8" s="20">
        <f t="shared" si="4"/>
        <v>3</v>
      </c>
    </row>
    <row r="9" spans="1:12" ht="18" customHeight="1">
      <c r="A9" s="17">
        <v>4</v>
      </c>
      <c r="B9" s="26">
        <v>119</v>
      </c>
      <c r="C9" s="27" t="s">
        <v>41</v>
      </c>
      <c r="D9" s="28" t="s">
        <v>26</v>
      </c>
      <c r="E9" s="41">
        <v>9.7</v>
      </c>
      <c r="F9" s="9">
        <f t="shared" si="0"/>
        <v>6</v>
      </c>
      <c r="G9" s="43">
        <v>356</v>
      </c>
      <c r="H9" s="9">
        <f t="shared" si="1"/>
        <v>2</v>
      </c>
      <c r="I9" s="38">
        <v>0.0012106481481481482</v>
      </c>
      <c r="J9" s="9">
        <f t="shared" si="2"/>
        <v>4</v>
      </c>
      <c r="K9" s="10">
        <f t="shared" si="3"/>
        <v>12</v>
      </c>
      <c r="L9" s="20">
        <f t="shared" si="4"/>
        <v>4</v>
      </c>
    </row>
    <row r="10" spans="1:12" ht="18" customHeight="1">
      <c r="A10" s="17">
        <v>5</v>
      </c>
      <c r="B10" s="26">
        <v>84</v>
      </c>
      <c r="C10" s="31" t="s">
        <v>42</v>
      </c>
      <c r="D10" s="30" t="s">
        <v>27</v>
      </c>
      <c r="E10" s="41">
        <v>10</v>
      </c>
      <c r="F10" s="9">
        <f t="shared" si="0"/>
        <v>7</v>
      </c>
      <c r="G10" s="43">
        <v>342</v>
      </c>
      <c r="H10" s="9">
        <f t="shared" si="1"/>
        <v>5</v>
      </c>
      <c r="I10" s="38">
        <v>0.0012106481481481482</v>
      </c>
      <c r="J10" s="9">
        <f t="shared" si="2"/>
        <v>4</v>
      </c>
      <c r="K10" s="10">
        <f t="shared" si="3"/>
        <v>16</v>
      </c>
      <c r="L10" s="20">
        <f t="shared" si="4"/>
        <v>5</v>
      </c>
    </row>
    <row r="11" spans="1:12" ht="18" customHeight="1">
      <c r="A11" s="17">
        <v>6</v>
      </c>
      <c r="B11" s="26">
        <v>76</v>
      </c>
      <c r="C11" s="28" t="s">
        <v>45</v>
      </c>
      <c r="D11" s="30" t="s">
        <v>46</v>
      </c>
      <c r="E11" s="41">
        <v>9.2</v>
      </c>
      <c r="F11" s="9">
        <f t="shared" si="0"/>
        <v>3</v>
      </c>
      <c r="G11" s="43">
        <v>355</v>
      </c>
      <c r="H11" s="9">
        <f t="shared" si="1"/>
        <v>3</v>
      </c>
      <c r="I11" s="38">
        <v>0.0013993055555555555</v>
      </c>
      <c r="J11" s="9">
        <f t="shared" si="2"/>
        <v>11</v>
      </c>
      <c r="K11" s="10">
        <f t="shared" si="3"/>
        <v>17</v>
      </c>
      <c r="L11" s="20">
        <f t="shared" si="4"/>
        <v>6</v>
      </c>
    </row>
    <row r="12" spans="1:12" ht="18" customHeight="1">
      <c r="A12" s="17">
        <v>7</v>
      </c>
      <c r="B12" s="26">
        <v>102</v>
      </c>
      <c r="C12" s="28" t="s">
        <v>43</v>
      </c>
      <c r="D12" s="30" t="s">
        <v>20</v>
      </c>
      <c r="E12" s="41">
        <v>9.3</v>
      </c>
      <c r="F12" s="9">
        <f t="shared" si="0"/>
        <v>4</v>
      </c>
      <c r="G12" s="43">
        <v>305</v>
      </c>
      <c r="H12" s="9">
        <f t="shared" si="1"/>
        <v>7</v>
      </c>
      <c r="I12" s="38">
        <v>0.0013275462962962963</v>
      </c>
      <c r="J12" s="9">
        <f t="shared" si="2"/>
        <v>7</v>
      </c>
      <c r="K12" s="10">
        <f t="shared" si="3"/>
        <v>18</v>
      </c>
      <c r="L12" s="20">
        <f t="shared" si="4"/>
        <v>7</v>
      </c>
    </row>
    <row r="13" spans="1:12" ht="18" customHeight="1">
      <c r="A13" s="17">
        <v>8</v>
      </c>
      <c r="B13" s="26">
        <v>101</v>
      </c>
      <c r="C13" s="27" t="s">
        <v>80</v>
      </c>
      <c r="D13" s="28" t="s">
        <v>20</v>
      </c>
      <c r="E13" s="41">
        <v>10.5</v>
      </c>
      <c r="F13" s="9">
        <f t="shared" si="0"/>
        <v>8</v>
      </c>
      <c r="G13" s="43">
        <v>268</v>
      </c>
      <c r="H13" s="9">
        <f t="shared" si="1"/>
        <v>11</v>
      </c>
      <c r="I13" s="38">
        <v>0.0013368055555555555</v>
      </c>
      <c r="J13" s="9">
        <f t="shared" si="2"/>
        <v>8</v>
      </c>
      <c r="K13" s="10">
        <f t="shared" si="3"/>
        <v>27</v>
      </c>
      <c r="L13" s="20">
        <f t="shared" si="4"/>
        <v>8</v>
      </c>
    </row>
    <row r="14" spans="1:12" ht="18" customHeight="1">
      <c r="A14" s="17">
        <v>9</v>
      </c>
      <c r="B14" s="26">
        <v>85</v>
      </c>
      <c r="C14" s="27" t="s">
        <v>82</v>
      </c>
      <c r="D14" s="28" t="s">
        <v>27</v>
      </c>
      <c r="E14" s="41">
        <v>10.8</v>
      </c>
      <c r="F14" s="9">
        <f t="shared" si="0"/>
        <v>10</v>
      </c>
      <c r="G14" s="43">
        <v>215</v>
      </c>
      <c r="H14" s="9">
        <f t="shared" si="1"/>
        <v>13</v>
      </c>
      <c r="I14" s="38">
        <v>0.0012569444444444444</v>
      </c>
      <c r="J14" s="9">
        <f t="shared" si="2"/>
        <v>6</v>
      </c>
      <c r="K14" s="10">
        <f t="shared" si="3"/>
        <v>29</v>
      </c>
      <c r="L14" s="20">
        <f t="shared" si="4"/>
        <v>9</v>
      </c>
    </row>
    <row r="15" spans="1:12" ht="18" customHeight="1">
      <c r="A15" s="17">
        <v>10</v>
      </c>
      <c r="B15" s="26">
        <v>80</v>
      </c>
      <c r="C15" s="31" t="s">
        <v>81</v>
      </c>
      <c r="D15" s="30" t="s">
        <v>46</v>
      </c>
      <c r="E15" s="41">
        <v>10.6</v>
      </c>
      <c r="F15" s="9">
        <f t="shared" si="0"/>
        <v>9</v>
      </c>
      <c r="G15" s="43">
        <v>288</v>
      </c>
      <c r="H15" s="9">
        <f t="shared" si="1"/>
        <v>8</v>
      </c>
      <c r="I15" s="38">
        <v>0.0016643518518518518</v>
      </c>
      <c r="J15" s="9">
        <f t="shared" si="2"/>
        <v>13</v>
      </c>
      <c r="K15" s="10">
        <f t="shared" si="3"/>
        <v>30</v>
      </c>
      <c r="L15" s="20">
        <f t="shared" si="4"/>
        <v>10</v>
      </c>
    </row>
    <row r="16" spans="1:12" ht="18" customHeight="1">
      <c r="A16" s="17">
        <v>11</v>
      </c>
      <c r="B16" s="26">
        <v>77</v>
      </c>
      <c r="C16" s="27" t="s">
        <v>83</v>
      </c>
      <c r="D16" s="28" t="s">
        <v>46</v>
      </c>
      <c r="E16" s="41">
        <v>10.9</v>
      </c>
      <c r="F16" s="9">
        <f t="shared" si="0"/>
        <v>11</v>
      </c>
      <c r="G16" s="43">
        <v>275</v>
      </c>
      <c r="H16" s="9">
        <f t="shared" si="1"/>
        <v>10</v>
      </c>
      <c r="I16" s="38">
        <v>0.0013738425925925925</v>
      </c>
      <c r="J16" s="9">
        <f t="shared" si="2"/>
        <v>10</v>
      </c>
      <c r="K16" s="10">
        <f t="shared" si="3"/>
        <v>31</v>
      </c>
      <c r="L16" s="20">
        <f t="shared" si="4"/>
        <v>11</v>
      </c>
    </row>
    <row r="17" spans="1:12" ht="18" customHeight="1">
      <c r="A17" s="17">
        <v>12</v>
      </c>
      <c r="B17" s="26">
        <v>111</v>
      </c>
      <c r="C17" s="27" t="s">
        <v>85</v>
      </c>
      <c r="D17" s="28" t="s">
        <v>46</v>
      </c>
      <c r="E17" s="41">
        <v>11.2</v>
      </c>
      <c r="F17" s="9">
        <f t="shared" si="0"/>
        <v>13</v>
      </c>
      <c r="G17" s="43">
        <v>239</v>
      </c>
      <c r="H17" s="9">
        <f t="shared" si="1"/>
        <v>12</v>
      </c>
      <c r="I17" s="38">
        <v>0.0013368055555555555</v>
      </c>
      <c r="J17" s="9">
        <f t="shared" si="2"/>
        <v>8</v>
      </c>
      <c r="K17" s="10">
        <f t="shared" si="3"/>
        <v>33</v>
      </c>
      <c r="L17" s="20">
        <f t="shared" si="4"/>
        <v>12</v>
      </c>
    </row>
    <row r="18" spans="1:12" ht="18" customHeight="1">
      <c r="A18" s="17">
        <v>13</v>
      </c>
      <c r="B18" s="26">
        <v>112</v>
      </c>
      <c r="C18" s="31" t="s">
        <v>84</v>
      </c>
      <c r="D18" s="30" t="s">
        <v>20</v>
      </c>
      <c r="E18" s="41">
        <v>11</v>
      </c>
      <c r="F18" s="9">
        <f t="shared" si="0"/>
        <v>12</v>
      </c>
      <c r="G18" s="43">
        <v>277</v>
      </c>
      <c r="H18" s="9">
        <f t="shared" si="1"/>
        <v>9</v>
      </c>
      <c r="I18" s="38">
        <v>0.0014212962962962964</v>
      </c>
      <c r="J18" s="9">
        <f t="shared" si="2"/>
        <v>12</v>
      </c>
      <c r="K18" s="10">
        <f t="shared" si="3"/>
        <v>33</v>
      </c>
      <c r="L18" s="20">
        <v>13</v>
      </c>
    </row>
    <row r="19" spans="1:12" ht="18" customHeight="1">
      <c r="A19" s="17"/>
      <c r="B19" s="26"/>
      <c r="C19" s="31"/>
      <c r="D19" s="30"/>
      <c r="E19" s="29"/>
      <c r="F19" s="9">
        <f t="shared" si="0"/>
      </c>
      <c r="G19" s="29"/>
      <c r="H19" s="9">
        <f t="shared" si="1"/>
      </c>
      <c r="I19" s="38"/>
      <c r="J19" s="9">
        <f t="shared" si="2"/>
      </c>
      <c r="K19" s="10">
        <f t="shared" si="3"/>
      </c>
      <c r="L19" s="20">
        <f aca="true" t="shared" si="5" ref="L19:L25">IF(K19&lt;&gt;"",+RANK(K19,K$6:K$507,1),"")</f>
      </c>
    </row>
    <row r="20" spans="1:12" ht="18" customHeight="1">
      <c r="A20" s="17"/>
      <c r="B20" s="26"/>
      <c r="C20" s="27"/>
      <c r="D20" s="28"/>
      <c r="E20" s="29"/>
      <c r="F20" s="9">
        <f t="shared" si="0"/>
      </c>
      <c r="G20" s="29"/>
      <c r="H20" s="9">
        <f t="shared" si="1"/>
      </c>
      <c r="I20" s="38"/>
      <c r="J20" s="9">
        <f t="shared" si="2"/>
      </c>
      <c r="K20" s="10">
        <f t="shared" si="3"/>
      </c>
      <c r="L20" s="20">
        <f t="shared" si="5"/>
      </c>
    </row>
    <row r="21" spans="1:12" ht="18" customHeight="1">
      <c r="A21" s="17"/>
      <c r="B21" s="26"/>
      <c r="C21" s="27"/>
      <c r="D21" s="28"/>
      <c r="E21" s="29"/>
      <c r="F21" s="9">
        <f t="shared" si="0"/>
      </c>
      <c r="G21" s="29"/>
      <c r="H21" s="9">
        <f t="shared" si="1"/>
      </c>
      <c r="I21" s="38"/>
      <c r="J21" s="9">
        <f t="shared" si="2"/>
      </c>
      <c r="K21" s="10">
        <f>IF(C21&lt;&gt;"",F21+H21+#REF!+J21,"")</f>
      </c>
      <c r="L21" s="20">
        <f t="shared" si="5"/>
      </c>
    </row>
    <row r="22" spans="1:12" ht="18" customHeight="1">
      <c r="A22" s="17"/>
      <c r="B22" s="26"/>
      <c r="C22" s="27"/>
      <c r="D22" s="28"/>
      <c r="E22" s="29"/>
      <c r="F22" s="9">
        <f t="shared" si="0"/>
      </c>
      <c r="G22" s="29"/>
      <c r="H22" s="9">
        <f t="shared" si="1"/>
      </c>
      <c r="I22" s="38"/>
      <c r="J22" s="9">
        <f t="shared" si="2"/>
      </c>
      <c r="K22" s="10">
        <f>IF(C22&lt;&gt;"",F22+H22+#REF!+J22,"")</f>
      </c>
      <c r="L22" s="20">
        <f t="shared" si="5"/>
      </c>
    </row>
    <row r="23" spans="1:12" ht="18" customHeight="1">
      <c r="A23" s="17"/>
      <c r="B23" s="26"/>
      <c r="C23" s="27"/>
      <c r="D23" s="28"/>
      <c r="E23" s="29"/>
      <c r="F23" s="9">
        <f t="shared" si="0"/>
      </c>
      <c r="G23" s="29"/>
      <c r="H23" s="9">
        <f t="shared" si="1"/>
      </c>
      <c r="I23" s="38"/>
      <c r="J23" s="9">
        <f t="shared" si="2"/>
      </c>
      <c r="K23" s="10">
        <f>IF(C23&lt;&gt;"",F23+H23+#REF!+J23,"")</f>
      </c>
      <c r="L23" s="20">
        <f t="shared" si="5"/>
      </c>
    </row>
    <row r="24" spans="1:12" ht="18" customHeight="1">
      <c r="A24" s="17"/>
      <c r="B24" s="26"/>
      <c r="C24" s="27"/>
      <c r="D24" s="28"/>
      <c r="E24" s="29"/>
      <c r="F24" s="9">
        <f t="shared" si="0"/>
      </c>
      <c r="G24" s="29"/>
      <c r="H24" s="9">
        <f t="shared" si="1"/>
      </c>
      <c r="I24" s="38"/>
      <c r="J24" s="9">
        <f t="shared" si="2"/>
      </c>
      <c r="K24" s="10">
        <f>IF(C24&lt;&gt;"",F24+H24+#REF!+J24,"")</f>
      </c>
      <c r="L24" s="20">
        <f t="shared" si="5"/>
      </c>
    </row>
    <row r="25" spans="1:12" ht="18" customHeight="1" thickBot="1">
      <c r="A25" s="18"/>
      <c r="B25" s="32"/>
      <c r="C25" s="33"/>
      <c r="D25" s="34"/>
      <c r="E25" s="35"/>
      <c r="F25" s="11">
        <f t="shared" si="0"/>
      </c>
      <c r="G25" s="35"/>
      <c r="H25" s="11">
        <f t="shared" si="1"/>
      </c>
      <c r="I25" s="39"/>
      <c r="J25" s="11">
        <f t="shared" si="2"/>
      </c>
      <c r="K25" s="12">
        <f>IF(C25&lt;&gt;"",F25+H25+#REF!+J25,"")</f>
      </c>
      <c r="L25" s="21">
        <f t="shared" si="5"/>
      </c>
    </row>
  </sheetData>
  <sheetProtection/>
  <mergeCells count="13">
    <mergeCell ref="I3:I4"/>
    <mergeCell ref="J3:J4"/>
    <mergeCell ref="K3:K4"/>
    <mergeCell ref="L3:L4"/>
    <mergeCell ref="K1:L1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7" right="0.7" top="0.787401575" bottom="0.787401575" header="0.3" footer="0.3"/>
  <pageSetup fitToHeight="1" fitToWidth="1" horizontalDpi="300" verticalDpi="3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M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0" customWidth="1"/>
    <col min="3" max="3" width="25.57421875" style="0" customWidth="1"/>
    <col min="4" max="4" width="29.421875" style="0" bestFit="1" customWidth="1"/>
    <col min="5" max="10" width="8.28125" style="0" customWidth="1"/>
    <col min="11" max="11" width="8.8515625" style="0" customWidth="1"/>
    <col min="12" max="13" width="9.7109375" style="0" customWidth="1"/>
  </cols>
  <sheetData>
    <row r="1" spans="1:13" ht="26.25">
      <c r="A1" s="22" t="str">
        <f>CONCATENATE(Úvod!B2," - ",Úvod!B3)</f>
        <v>O nejlepšího atleta Nymburka - 27.9.2015</v>
      </c>
      <c r="B1" s="22"/>
      <c r="C1" s="22"/>
      <c r="D1" s="7"/>
      <c r="E1" s="7"/>
      <c r="F1" s="7"/>
      <c r="G1" s="7"/>
      <c r="H1" s="7"/>
      <c r="I1" s="7"/>
      <c r="J1" s="7"/>
      <c r="K1" s="64" t="s">
        <v>86</v>
      </c>
      <c r="L1" s="64"/>
      <c r="M1" s="13"/>
    </row>
    <row r="2" ht="13.5" thickBot="1"/>
    <row r="3" spans="1:12" s="8" customFormat="1" ht="13.5" customHeight="1" thickBot="1">
      <c r="A3" s="75" t="s">
        <v>0</v>
      </c>
      <c r="B3" s="73" t="s">
        <v>3</v>
      </c>
      <c r="C3" s="73" t="s">
        <v>1</v>
      </c>
      <c r="D3" s="73" t="s">
        <v>2</v>
      </c>
      <c r="E3" s="65" t="s">
        <v>23</v>
      </c>
      <c r="F3" s="67" t="s">
        <v>4</v>
      </c>
      <c r="G3" s="65" t="s">
        <v>7</v>
      </c>
      <c r="H3" s="67" t="s">
        <v>4</v>
      </c>
      <c r="I3" s="65" t="s">
        <v>24</v>
      </c>
      <c r="J3" s="67" t="s">
        <v>4</v>
      </c>
      <c r="K3" s="69" t="s">
        <v>5</v>
      </c>
      <c r="L3" s="71" t="s">
        <v>6</v>
      </c>
    </row>
    <row r="4" spans="1:12" s="8" customFormat="1" ht="18.75" customHeight="1" thickBot="1">
      <c r="A4" s="76"/>
      <c r="B4" s="74"/>
      <c r="C4" s="74"/>
      <c r="D4" s="74"/>
      <c r="E4" s="66"/>
      <c r="F4" s="68"/>
      <c r="G4" s="66"/>
      <c r="H4" s="68"/>
      <c r="I4" s="66"/>
      <c r="J4" s="68"/>
      <c r="K4" s="70"/>
      <c r="L4" s="72"/>
    </row>
    <row r="5" ht="13.5" thickBot="1"/>
    <row r="6" spans="1:12" ht="18" customHeight="1">
      <c r="A6" s="14">
        <v>1</v>
      </c>
      <c r="B6" s="23">
        <v>126</v>
      </c>
      <c r="C6" s="24" t="s">
        <v>126</v>
      </c>
      <c r="D6" s="25" t="s">
        <v>127</v>
      </c>
      <c r="E6" s="40">
        <v>9.6</v>
      </c>
      <c r="F6" s="15">
        <f aca="true" t="shared" si="0" ref="F6:F25">IF(E6&lt;&gt;"",+RANK(E6,E$6:E$30,1),"")</f>
        <v>1</v>
      </c>
      <c r="G6" s="42">
        <v>353</v>
      </c>
      <c r="H6" s="15">
        <f aca="true" t="shared" si="1" ref="H6:H25">IF(G6&lt;&gt;"",+RANK(G6,G$6:G$30,0),"")</f>
        <v>1</v>
      </c>
      <c r="I6" s="37">
        <v>0.0011203703703703703</v>
      </c>
      <c r="J6" s="15">
        <f aca="true" t="shared" si="2" ref="J6:J25">IF(I6&lt;&gt;"",+RANK(I6,I$6:I$30,1),"")</f>
        <v>1</v>
      </c>
      <c r="K6" s="16">
        <f aca="true" t="shared" si="3" ref="K6:K25">IF(C6&lt;&gt;"",F6+H6+J6,"")</f>
        <v>3</v>
      </c>
      <c r="L6" s="19">
        <f aca="true" t="shared" si="4" ref="L6:L25">IF(K6&lt;&gt;"",+RANK(K6,K$6:K$507,1),"")</f>
        <v>1</v>
      </c>
    </row>
    <row r="7" spans="1:12" ht="18" customHeight="1">
      <c r="A7" s="17">
        <v>2</v>
      </c>
      <c r="B7" s="26">
        <v>75</v>
      </c>
      <c r="C7" s="31" t="s">
        <v>128</v>
      </c>
      <c r="D7" s="30" t="s">
        <v>46</v>
      </c>
      <c r="E7" s="41">
        <v>9.9</v>
      </c>
      <c r="F7" s="9">
        <f t="shared" si="0"/>
        <v>2</v>
      </c>
      <c r="G7" s="43">
        <v>335</v>
      </c>
      <c r="H7" s="9">
        <f t="shared" si="1"/>
        <v>3</v>
      </c>
      <c r="I7" s="38">
        <v>0.0011944444444444446</v>
      </c>
      <c r="J7" s="9">
        <f t="shared" si="2"/>
        <v>4</v>
      </c>
      <c r="K7" s="10">
        <f t="shared" si="3"/>
        <v>9</v>
      </c>
      <c r="L7" s="20">
        <f t="shared" si="4"/>
        <v>2</v>
      </c>
    </row>
    <row r="8" spans="1:12" ht="18" customHeight="1">
      <c r="A8" s="17">
        <v>3</v>
      </c>
      <c r="B8" s="26">
        <v>123</v>
      </c>
      <c r="C8" s="27" t="s">
        <v>129</v>
      </c>
      <c r="D8" s="28" t="s">
        <v>40</v>
      </c>
      <c r="E8" s="41">
        <v>10</v>
      </c>
      <c r="F8" s="9">
        <f t="shared" si="0"/>
        <v>3</v>
      </c>
      <c r="G8" s="43">
        <v>336</v>
      </c>
      <c r="H8" s="9">
        <f t="shared" si="1"/>
        <v>2</v>
      </c>
      <c r="I8" s="38">
        <v>0.0012592592592592592</v>
      </c>
      <c r="J8" s="9">
        <f t="shared" si="2"/>
        <v>6</v>
      </c>
      <c r="K8" s="10">
        <f t="shared" si="3"/>
        <v>11</v>
      </c>
      <c r="L8" s="20">
        <f t="shared" si="4"/>
        <v>3</v>
      </c>
    </row>
    <row r="9" spans="1:12" ht="18" customHeight="1">
      <c r="A9" s="46">
        <v>4</v>
      </c>
      <c r="B9" s="47">
        <v>96</v>
      </c>
      <c r="C9" s="45" t="s">
        <v>130</v>
      </c>
      <c r="D9" s="45" t="s">
        <v>40</v>
      </c>
      <c r="E9" s="48">
        <v>10</v>
      </c>
      <c r="F9" s="49">
        <f t="shared" si="0"/>
        <v>3</v>
      </c>
      <c r="G9" s="50">
        <v>319</v>
      </c>
      <c r="H9" s="49">
        <f t="shared" si="1"/>
        <v>6</v>
      </c>
      <c r="I9" s="51">
        <v>0.001170138888888889</v>
      </c>
      <c r="J9" s="49">
        <f t="shared" si="2"/>
        <v>3</v>
      </c>
      <c r="K9" s="52">
        <f t="shared" si="3"/>
        <v>12</v>
      </c>
      <c r="L9" s="53">
        <f t="shared" si="4"/>
        <v>4</v>
      </c>
    </row>
    <row r="10" spans="1:12" ht="18" customHeight="1">
      <c r="A10" s="17">
        <v>5</v>
      </c>
      <c r="B10" s="26">
        <v>99</v>
      </c>
      <c r="C10" s="27" t="s">
        <v>131</v>
      </c>
      <c r="D10" s="28" t="s">
        <v>40</v>
      </c>
      <c r="E10" s="41">
        <v>10.1</v>
      </c>
      <c r="F10" s="9">
        <f t="shared" si="0"/>
        <v>5</v>
      </c>
      <c r="G10" s="43">
        <v>322</v>
      </c>
      <c r="H10" s="9">
        <f t="shared" si="1"/>
        <v>5</v>
      </c>
      <c r="I10" s="38">
        <v>0.001324074074074074</v>
      </c>
      <c r="J10" s="9">
        <f t="shared" si="2"/>
        <v>9</v>
      </c>
      <c r="K10" s="10">
        <f t="shared" si="3"/>
        <v>19</v>
      </c>
      <c r="L10" s="20">
        <f t="shared" si="4"/>
        <v>5</v>
      </c>
    </row>
    <row r="11" spans="1:12" ht="18" customHeight="1">
      <c r="A11" s="46">
        <v>6</v>
      </c>
      <c r="B11" s="47">
        <v>128</v>
      </c>
      <c r="C11" s="54" t="s">
        <v>134</v>
      </c>
      <c r="D11" s="54" t="s">
        <v>127</v>
      </c>
      <c r="E11" s="48">
        <v>10.4</v>
      </c>
      <c r="F11" s="49">
        <f t="shared" si="0"/>
        <v>8</v>
      </c>
      <c r="G11" s="50">
        <v>288</v>
      </c>
      <c r="H11" s="49">
        <f t="shared" si="1"/>
        <v>8</v>
      </c>
      <c r="I11" s="51">
        <v>0.001224537037037037</v>
      </c>
      <c r="J11" s="49">
        <f t="shared" si="2"/>
        <v>5</v>
      </c>
      <c r="K11" s="52">
        <f t="shared" si="3"/>
        <v>21</v>
      </c>
      <c r="L11" s="53">
        <f t="shared" si="4"/>
        <v>6</v>
      </c>
    </row>
    <row r="12" spans="1:12" ht="18" customHeight="1">
      <c r="A12" s="17">
        <v>7</v>
      </c>
      <c r="B12" s="26">
        <v>127</v>
      </c>
      <c r="C12" s="27" t="s">
        <v>145</v>
      </c>
      <c r="D12" s="28" t="s">
        <v>127</v>
      </c>
      <c r="E12" s="41">
        <v>12.9</v>
      </c>
      <c r="F12" s="9">
        <f t="shared" si="0"/>
        <v>18</v>
      </c>
      <c r="G12" s="43">
        <v>323</v>
      </c>
      <c r="H12" s="9">
        <f t="shared" si="1"/>
        <v>4</v>
      </c>
      <c r="I12" s="38">
        <v>0.0011458333333333333</v>
      </c>
      <c r="J12" s="9">
        <f t="shared" si="2"/>
        <v>2</v>
      </c>
      <c r="K12" s="10">
        <f t="shared" si="3"/>
        <v>24</v>
      </c>
      <c r="L12" s="20">
        <f t="shared" si="4"/>
        <v>7</v>
      </c>
    </row>
    <row r="13" spans="1:12" ht="18" customHeight="1">
      <c r="A13" s="17">
        <v>8</v>
      </c>
      <c r="B13" s="26">
        <v>74</v>
      </c>
      <c r="C13" s="31" t="s">
        <v>133</v>
      </c>
      <c r="D13" s="30" t="s">
        <v>46</v>
      </c>
      <c r="E13" s="41">
        <v>10.3</v>
      </c>
      <c r="F13" s="9">
        <f t="shared" si="0"/>
        <v>6</v>
      </c>
      <c r="G13" s="43">
        <v>280</v>
      </c>
      <c r="H13" s="9">
        <f t="shared" si="1"/>
        <v>9</v>
      </c>
      <c r="I13" s="38">
        <v>0.0013773148148148147</v>
      </c>
      <c r="J13" s="9">
        <f t="shared" si="2"/>
        <v>11</v>
      </c>
      <c r="K13" s="10">
        <f t="shared" si="3"/>
        <v>26</v>
      </c>
      <c r="L13" s="20">
        <f t="shared" si="4"/>
        <v>8</v>
      </c>
    </row>
    <row r="14" spans="1:12" ht="18" customHeight="1">
      <c r="A14" s="17">
        <v>9</v>
      </c>
      <c r="B14" s="26">
        <v>109</v>
      </c>
      <c r="C14" s="27" t="s">
        <v>132</v>
      </c>
      <c r="D14" s="28" t="s">
        <v>20</v>
      </c>
      <c r="E14" s="41">
        <v>10.3</v>
      </c>
      <c r="F14" s="9">
        <f t="shared" si="0"/>
        <v>6</v>
      </c>
      <c r="G14" s="43">
        <v>309</v>
      </c>
      <c r="H14" s="9">
        <f t="shared" si="1"/>
        <v>7</v>
      </c>
      <c r="I14" s="38">
        <v>0.001412037037037037</v>
      </c>
      <c r="J14" s="9">
        <f t="shared" si="2"/>
        <v>13</v>
      </c>
      <c r="K14" s="10">
        <f t="shared" si="3"/>
        <v>26</v>
      </c>
      <c r="L14" s="20">
        <f t="shared" si="4"/>
        <v>8</v>
      </c>
    </row>
    <row r="15" spans="1:12" ht="18" customHeight="1">
      <c r="A15" s="46">
        <v>10</v>
      </c>
      <c r="B15" s="47">
        <v>71</v>
      </c>
      <c r="C15" s="45" t="s">
        <v>135</v>
      </c>
      <c r="D15" s="54" t="s">
        <v>36</v>
      </c>
      <c r="E15" s="48">
        <v>10.6</v>
      </c>
      <c r="F15" s="49">
        <f t="shared" si="0"/>
        <v>9</v>
      </c>
      <c r="G15" s="50">
        <v>279</v>
      </c>
      <c r="H15" s="49">
        <f t="shared" si="1"/>
        <v>10</v>
      </c>
      <c r="I15" s="51">
        <v>0.001292824074074074</v>
      </c>
      <c r="J15" s="49">
        <f t="shared" si="2"/>
        <v>8</v>
      </c>
      <c r="K15" s="52">
        <f t="shared" si="3"/>
        <v>27</v>
      </c>
      <c r="L15" s="53">
        <f t="shared" si="4"/>
        <v>10</v>
      </c>
    </row>
    <row r="16" spans="1:12" ht="18" customHeight="1">
      <c r="A16" s="46">
        <v>11</v>
      </c>
      <c r="B16" s="47">
        <v>104</v>
      </c>
      <c r="C16" s="45" t="s">
        <v>136</v>
      </c>
      <c r="D16" s="45" t="s">
        <v>20</v>
      </c>
      <c r="E16" s="48">
        <v>10.8</v>
      </c>
      <c r="F16" s="49">
        <f t="shared" si="0"/>
        <v>10</v>
      </c>
      <c r="G16" s="50">
        <v>267</v>
      </c>
      <c r="H16" s="49">
        <f t="shared" si="1"/>
        <v>11</v>
      </c>
      <c r="I16" s="51">
        <v>0.0012627314814814814</v>
      </c>
      <c r="J16" s="49">
        <f t="shared" si="2"/>
        <v>7</v>
      </c>
      <c r="K16" s="52">
        <f t="shared" si="3"/>
        <v>28</v>
      </c>
      <c r="L16" s="53">
        <f t="shared" si="4"/>
        <v>11</v>
      </c>
    </row>
    <row r="17" spans="1:12" ht="18" customHeight="1">
      <c r="A17" s="17">
        <v>12</v>
      </c>
      <c r="B17" s="26">
        <v>118</v>
      </c>
      <c r="C17" s="27" t="s">
        <v>137</v>
      </c>
      <c r="D17" s="28" t="s">
        <v>20</v>
      </c>
      <c r="E17" s="41">
        <v>10.9</v>
      </c>
      <c r="F17" s="9">
        <f t="shared" si="0"/>
        <v>11</v>
      </c>
      <c r="G17" s="43">
        <v>230</v>
      </c>
      <c r="H17" s="9">
        <f t="shared" si="1"/>
        <v>15</v>
      </c>
      <c r="I17" s="38">
        <v>0.0013495370370370371</v>
      </c>
      <c r="J17" s="9">
        <f t="shared" si="2"/>
        <v>10</v>
      </c>
      <c r="K17" s="10">
        <f t="shared" si="3"/>
        <v>36</v>
      </c>
      <c r="L17" s="20">
        <f t="shared" si="4"/>
        <v>12</v>
      </c>
    </row>
    <row r="18" spans="1:12" ht="18" customHeight="1">
      <c r="A18" s="46">
        <v>13</v>
      </c>
      <c r="B18" s="47">
        <v>108</v>
      </c>
      <c r="C18" s="45" t="s">
        <v>139</v>
      </c>
      <c r="D18" s="45" t="s">
        <v>20</v>
      </c>
      <c r="E18" s="48">
        <v>11.5</v>
      </c>
      <c r="F18" s="49">
        <f t="shared" si="0"/>
        <v>13</v>
      </c>
      <c r="G18" s="50">
        <v>259</v>
      </c>
      <c r="H18" s="49">
        <f t="shared" si="1"/>
        <v>13</v>
      </c>
      <c r="I18" s="51">
        <v>0.0014085648148148147</v>
      </c>
      <c r="J18" s="49">
        <f t="shared" si="2"/>
        <v>12</v>
      </c>
      <c r="K18" s="52">
        <f t="shared" si="3"/>
        <v>38</v>
      </c>
      <c r="L18" s="53">
        <f t="shared" si="4"/>
        <v>13</v>
      </c>
    </row>
    <row r="19" spans="1:12" ht="18" customHeight="1">
      <c r="A19" s="46">
        <v>14</v>
      </c>
      <c r="B19" s="47">
        <v>73</v>
      </c>
      <c r="C19" s="45" t="s">
        <v>138</v>
      </c>
      <c r="D19" s="54" t="s">
        <v>36</v>
      </c>
      <c r="E19" s="48">
        <v>11.3</v>
      </c>
      <c r="F19" s="49">
        <f t="shared" si="0"/>
        <v>12</v>
      </c>
      <c r="G19" s="50">
        <v>236</v>
      </c>
      <c r="H19" s="49">
        <f t="shared" si="1"/>
        <v>14</v>
      </c>
      <c r="I19" s="51">
        <v>0.0014270833333333334</v>
      </c>
      <c r="J19" s="49">
        <f t="shared" si="2"/>
        <v>15</v>
      </c>
      <c r="K19" s="52">
        <f t="shared" si="3"/>
        <v>41</v>
      </c>
      <c r="L19" s="53">
        <f t="shared" si="4"/>
        <v>14</v>
      </c>
    </row>
    <row r="20" spans="1:12" ht="18" customHeight="1">
      <c r="A20" s="46">
        <v>15</v>
      </c>
      <c r="B20" s="47">
        <v>129</v>
      </c>
      <c r="C20" s="54" t="s">
        <v>140</v>
      </c>
      <c r="D20" s="54" t="s">
        <v>141</v>
      </c>
      <c r="E20" s="48">
        <v>11.5</v>
      </c>
      <c r="F20" s="49">
        <f t="shared" si="0"/>
        <v>13</v>
      </c>
      <c r="G20" s="50">
        <v>261</v>
      </c>
      <c r="H20" s="49">
        <f t="shared" si="1"/>
        <v>12</v>
      </c>
      <c r="I20" s="51">
        <v>0.001579861111111111</v>
      </c>
      <c r="J20" s="49">
        <f t="shared" si="2"/>
        <v>18</v>
      </c>
      <c r="K20" s="52">
        <f t="shared" si="3"/>
        <v>43</v>
      </c>
      <c r="L20" s="53">
        <f t="shared" si="4"/>
        <v>15</v>
      </c>
    </row>
    <row r="21" spans="1:12" ht="18" customHeight="1">
      <c r="A21" s="17">
        <v>16</v>
      </c>
      <c r="B21" s="26">
        <v>103</v>
      </c>
      <c r="C21" s="27" t="s">
        <v>142</v>
      </c>
      <c r="D21" s="28" t="s">
        <v>20</v>
      </c>
      <c r="E21" s="41">
        <v>11.7</v>
      </c>
      <c r="F21" s="9">
        <f t="shared" si="0"/>
        <v>15</v>
      </c>
      <c r="G21" s="43">
        <v>187</v>
      </c>
      <c r="H21" s="9">
        <f t="shared" si="1"/>
        <v>19</v>
      </c>
      <c r="I21" s="38">
        <v>0.001417824074074074</v>
      </c>
      <c r="J21" s="9">
        <f t="shared" si="2"/>
        <v>14</v>
      </c>
      <c r="K21" s="10">
        <f t="shared" si="3"/>
        <v>48</v>
      </c>
      <c r="L21" s="20">
        <f t="shared" si="4"/>
        <v>16</v>
      </c>
    </row>
    <row r="22" spans="1:12" ht="18" customHeight="1">
      <c r="A22" s="17">
        <v>17</v>
      </c>
      <c r="B22" s="26">
        <v>125</v>
      </c>
      <c r="C22" s="27" t="s">
        <v>143</v>
      </c>
      <c r="D22" s="28" t="s">
        <v>20</v>
      </c>
      <c r="E22" s="41">
        <v>11.9</v>
      </c>
      <c r="F22" s="9">
        <f t="shared" si="0"/>
        <v>16</v>
      </c>
      <c r="G22" s="43">
        <v>227</v>
      </c>
      <c r="H22" s="9">
        <f t="shared" si="1"/>
        <v>16</v>
      </c>
      <c r="I22" s="38">
        <v>0.0015775462962962963</v>
      </c>
      <c r="J22" s="9">
        <f t="shared" si="2"/>
        <v>17</v>
      </c>
      <c r="K22" s="10">
        <f t="shared" si="3"/>
        <v>49</v>
      </c>
      <c r="L22" s="20">
        <f t="shared" si="4"/>
        <v>17</v>
      </c>
    </row>
    <row r="23" spans="1:12" ht="18" customHeight="1">
      <c r="A23" s="46">
        <v>18</v>
      </c>
      <c r="B23" s="47">
        <v>116</v>
      </c>
      <c r="C23" s="45" t="s">
        <v>144</v>
      </c>
      <c r="D23" s="45" t="s">
        <v>20</v>
      </c>
      <c r="E23" s="48">
        <v>12.2</v>
      </c>
      <c r="F23" s="49">
        <f t="shared" si="0"/>
        <v>17</v>
      </c>
      <c r="G23" s="50">
        <v>186</v>
      </c>
      <c r="H23" s="49">
        <f t="shared" si="1"/>
        <v>20</v>
      </c>
      <c r="I23" s="51">
        <v>0.0015069444444444444</v>
      </c>
      <c r="J23" s="49">
        <f t="shared" si="2"/>
        <v>16</v>
      </c>
      <c r="K23" s="52">
        <f t="shared" si="3"/>
        <v>53</v>
      </c>
      <c r="L23" s="53">
        <f t="shared" si="4"/>
        <v>18</v>
      </c>
    </row>
    <row r="24" spans="1:12" ht="18" customHeight="1">
      <c r="A24" s="17">
        <v>19</v>
      </c>
      <c r="B24" s="26">
        <v>114</v>
      </c>
      <c r="C24" s="27" t="s">
        <v>146</v>
      </c>
      <c r="D24" s="28" t="s">
        <v>20</v>
      </c>
      <c r="E24" s="41">
        <v>13.1</v>
      </c>
      <c r="F24" s="9">
        <f t="shared" si="0"/>
        <v>19</v>
      </c>
      <c r="G24" s="43">
        <v>195</v>
      </c>
      <c r="H24" s="9">
        <f t="shared" si="1"/>
        <v>17</v>
      </c>
      <c r="I24" s="38">
        <v>0.0015833333333333335</v>
      </c>
      <c r="J24" s="9">
        <f t="shared" si="2"/>
        <v>19</v>
      </c>
      <c r="K24" s="10">
        <f t="shared" si="3"/>
        <v>55</v>
      </c>
      <c r="L24" s="20">
        <f t="shared" si="4"/>
        <v>19</v>
      </c>
    </row>
    <row r="25" spans="1:12" ht="18" customHeight="1" thickBot="1">
      <c r="A25" s="55">
        <v>20</v>
      </c>
      <c r="B25" s="56">
        <v>100</v>
      </c>
      <c r="C25" s="57" t="s">
        <v>147</v>
      </c>
      <c r="D25" s="57" t="s">
        <v>20</v>
      </c>
      <c r="E25" s="58">
        <v>13.2</v>
      </c>
      <c r="F25" s="59">
        <f t="shared" si="0"/>
        <v>20</v>
      </c>
      <c r="G25" s="60">
        <v>190</v>
      </c>
      <c r="H25" s="59">
        <f t="shared" si="1"/>
        <v>18</v>
      </c>
      <c r="I25" s="61">
        <v>0.0016585648148148148</v>
      </c>
      <c r="J25" s="59">
        <f t="shared" si="2"/>
        <v>20</v>
      </c>
      <c r="K25" s="62">
        <f t="shared" si="3"/>
        <v>58</v>
      </c>
      <c r="L25" s="63">
        <f t="shared" si="4"/>
        <v>20</v>
      </c>
    </row>
  </sheetData>
  <sheetProtection/>
  <mergeCells count="13">
    <mergeCell ref="G3:G4"/>
    <mergeCell ref="H3:H4"/>
    <mergeCell ref="I3:I4"/>
    <mergeCell ref="J3:J4"/>
    <mergeCell ref="K3:K4"/>
    <mergeCell ref="L3:L4"/>
    <mergeCell ref="K1:L1"/>
    <mergeCell ref="A3:A4"/>
    <mergeCell ref="B3:B4"/>
    <mergeCell ref="C3:C4"/>
    <mergeCell ref="D3:D4"/>
    <mergeCell ref="E3:E4"/>
    <mergeCell ref="F3:F4"/>
  </mergeCells>
  <printOptions/>
  <pageMargins left="0.7" right="0.7" top="0.787401575" bottom="0.787401575" header="0.3" footer="0.3"/>
  <pageSetup fitToHeight="1" fitToWidth="1" horizontalDpi="300" verticalDpi="3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0" customWidth="1"/>
    <col min="3" max="3" width="25.57421875" style="0" customWidth="1"/>
    <col min="4" max="4" width="23.28125" style="0" customWidth="1"/>
    <col min="5" max="10" width="8.28125" style="0" customWidth="1"/>
    <col min="11" max="11" width="8.8515625" style="0" customWidth="1"/>
    <col min="12" max="13" width="9.7109375" style="0" customWidth="1"/>
  </cols>
  <sheetData>
    <row r="1" spans="1:13" ht="26.25">
      <c r="A1" s="22" t="str">
        <f>CONCATENATE(Úvod!B2," - ",Úvod!B3)</f>
        <v>O nejlepšího atleta Nymburka - 27.9.2015</v>
      </c>
      <c r="B1" s="22"/>
      <c r="C1" s="22"/>
      <c r="D1" s="7"/>
      <c r="E1" s="7"/>
      <c r="F1" s="7"/>
      <c r="G1" s="7"/>
      <c r="H1" s="7"/>
      <c r="I1" s="7"/>
      <c r="J1" s="7"/>
      <c r="K1" s="64" t="s">
        <v>10</v>
      </c>
      <c r="L1" s="64"/>
      <c r="M1" s="13"/>
    </row>
    <row r="2" ht="13.5" thickBot="1"/>
    <row r="3" spans="1:12" s="8" customFormat="1" ht="13.5" customHeight="1" thickBot="1">
      <c r="A3" s="75" t="s">
        <v>0</v>
      </c>
      <c r="B3" s="73" t="s">
        <v>3</v>
      </c>
      <c r="C3" s="73" t="s">
        <v>1</v>
      </c>
      <c r="D3" s="73" t="s">
        <v>2</v>
      </c>
      <c r="E3" s="65" t="s">
        <v>23</v>
      </c>
      <c r="F3" s="67" t="s">
        <v>4</v>
      </c>
      <c r="G3" s="65" t="s">
        <v>7</v>
      </c>
      <c r="H3" s="67" t="s">
        <v>4</v>
      </c>
      <c r="I3" s="65" t="s">
        <v>69</v>
      </c>
      <c r="J3" s="67" t="s">
        <v>4</v>
      </c>
      <c r="K3" s="69" t="s">
        <v>5</v>
      </c>
      <c r="L3" s="71" t="s">
        <v>6</v>
      </c>
    </row>
    <row r="4" spans="1:12" s="8" customFormat="1" ht="18.75" customHeight="1" thickBot="1">
      <c r="A4" s="76"/>
      <c r="B4" s="74"/>
      <c r="C4" s="74"/>
      <c r="D4" s="74"/>
      <c r="E4" s="66"/>
      <c r="F4" s="68"/>
      <c r="G4" s="66"/>
      <c r="H4" s="68"/>
      <c r="I4" s="66"/>
      <c r="J4" s="68"/>
      <c r="K4" s="70"/>
      <c r="L4" s="72"/>
    </row>
    <row r="5" ht="13.5" thickBot="1"/>
    <row r="6" spans="1:12" ht="18" customHeight="1">
      <c r="A6" s="14">
        <v>1</v>
      </c>
      <c r="B6" s="23">
        <v>27</v>
      </c>
      <c r="C6" s="24" t="s">
        <v>48</v>
      </c>
      <c r="D6" s="25" t="s">
        <v>20</v>
      </c>
      <c r="E6" s="40">
        <v>8.8</v>
      </c>
      <c r="F6" s="15">
        <f aca="true" t="shared" si="0" ref="F6:F15">IF(E6&lt;&gt;"",+RANK(E6,E$6:E$21,1),"")</f>
        <v>1</v>
      </c>
      <c r="G6" s="42">
        <v>441</v>
      </c>
      <c r="H6" s="15">
        <f aca="true" t="shared" si="1" ref="H6:H15">IF(G6&lt;&gt;"",+RANK(G6,G$6:G$21,0),"")</f>
        <v>1</v>
      </c>
      <c r="I6" s="37">
        <v>0.0027395833333333335</v>
      </c>
      <c r="J6" s="15">
        <f aca="true" t="shared" si="2" ref="J6:J15">IF(I6&lt;&gt;"",+RANK(I6,I$6:I$21,1),"")</f>
        <v>3</v>
      </c>
      <c r="K6" s="16">
        <f aca="true" t="shared" si="3" ref="K6:K15">IF(C6&lt;&gt;"",F6+H6+J6,"")</f>
        <v>5</v>
      </c>
      <c r="L6" s="19">
        <f aca="true" t="shared" si="4" ref="L6:L15">IF(K6&lt;&gt;"",+RANK(K6,K$6:K$507,1),"")</f>
        <v>1</v>
      </c>
    </row>
    <row r="7" spans="1:12" ht="18" customHeight="1">
      <c r="A7" s="17">
        <v>2</v>
      </c>
      <c r="B7" s="26">
        <v>16</v>
      </c>
      <c r="C7" s="27" t="s">
        <v>51</v>
      </c>
      <c r="D7" s="28" t="s">
        <v>20</v>
      </c>
      <c r="E7" s="41">
        <v>8.9</v>
      </c>
      <c r="F7" s="9">
        <f t="shared" si="0"/>
        <v>2</v>
      </c>
      <c r="G7" s="43">
        <v>420</v>
      </c>
      <c r="H7" s="9">
        <f t="shared" si="1"/>
        <v>2</v>
      </c>
      <c r="I7" s="38">
        <v>0.0026331018518518517</v>
      </c>
      <c r="J7" s="9">
        <f t="shared" si="2"/>
        <v>2</v>
      </c>
      <c r="K7" s="10">
        <f t="shared" si="3"/>
        <v>6</v>
      </c>
      <c r="L7" s="20">
        <f t="shared" si="4"/>
        <v>2</v>
      </c>
    </row>
    <row r="8" spans="1:12" ht="18" customHeight="1">
      <c r="A8" s="17">
        <v>3</v>
      </c>
      <c r="B8" s="26">
        <v>5</v>
      </c>
      <c r="C8" s="28" t="s">
        <v>47</v>
      </c>
      <c r="D8" s="30" t="s">
        <v>20</v>
      </c>
      <c r="E8" s="41">
        <v>9.4</v>
      </c>
      <c r="F8" s="9">
        <f t="shared" si="0"/>
        <v>4</v>
      </c>
      <c r="G8" s="43">
        <v>381</v>
      </c>
      <c r="H8" s="9">
        <f t="shared" si="1"/>
        <v>3</v>
      </c>
      <c r="I8" s="38">
        <v>0.0025555555555555553</v>
      </c>
      <c r="J8" s="9">
        <f t="shared" si="2"/>
        <v>1</v>
      </c>
      <c r="K8" s="10">
        <f t="shared" si="3"/>
        <v>8</v>
      </c>
      <c r="L8" s="20">
        <f t="shared" si="4"/>
        <v>3</v>
      </c>
    </row>
    <row r="9" spans="1:12" ht="18" customHeight="1">
      <c r="A9" s="17">
        <v>4</v>
      </c>
      <c r="B9" s="26">
        <v>39</v>
      </c>
      <c r="C9" s="28" t="s">
        <v>49</v>
      </c>
      <c r="D9" s="30" t="s">
        <v>20</v>
      </c>
      <c r="E9" s="41">
        <v>9.3</v>
      </c>
      <c r="F9" s="9">
        <f t="shared" si="0"/>
        <v>3</v>
      </c>
      <c r="G9" s="43">
        <v>351</v>
      </c>
      <c r="H9" s="9">
        <f t="shared" si="1"/>
        <v>5</v>
      </c>
      <c r="I9" s="38">
        <v>0.0027500000000000003</v>
      </c>
      <c r="J9" s="9">
        <f t="shared" si="2"/>
        <v>4</v>
      </c>
      <c r="K9" s="10">
        <f t="shared" si="3"/>
        <v>12</v>
      </c>
      <c r="L9" s="20">
        <f t="shared" si="4"/>
        <v>4</v>
      </c>
    </row>
    <row r="10" spans="1:12" ht="18" customHeight="1">
      <c r="A10" s="17">
        <v>5</v>
      </c>
      <c r="B10" s="26">
        <v>49</v>
      </c>
      <c r="C10" s="27" t="s">
        <v>87</v>
      </c>
      <c r="D10" s="28" t="s">
        <v>20</v>
      </c>
      <c r="E10" s="41">
        <v>9.6</v>
      </c>
      <c r="F10" s="9">
        <f t="shared" si="0"/>
        <v>6</v>
      </c>
      <c r="G10" s="43">
        <v>340</v>
      </c>
      <c r="H10" s="9">
        <f t="shared" si="1"/>
        <v>6</v>
      </c>
      <c r="I10" s="38">
        <v>0.0028136574074074075</v>
      </c>
      <c r="J10" s="9">
        <f t="shared" si="2"/>
        <v>5</v>
      </c>
      <c r="K10" s="10">
        <f t="shared" si="3"/>
        <v>17</v>
      </c>
      <c r="L10" s="20">
        <f t="shared" si="4"/>
        <v>5</v>
      </c>
    </row>
    <row r="11" spans="1:12" ht="18" customHeight="1">
      <c r="A11" s="17">
        <v>6</v>
      </c>
      <c r="B11" s="26">
        <v>9</v>
      </c>
      <c r="C11" s="27" t="s">
        <v>53</v>
      </c>
      <c r="D11" s="28" t="s">
        <v>36</v>
      </c>
      <c r="E11" s="41">
        <v>9.8</v>
      </c>
      <c r="F11" s="9">
        <f t="shared" si="0"/>
        <v>8</v>
      </c>
      <c r="G11" s="43">
        <v>352</v>
      </c>
      <c r="H11" s="9">
        <f t="shared" si="1"/>
        <v>4</v>
      </c>
      <c r="I11" s="38">
        <v>0.003045138888888889</v>
      </c>
      <c r="J11" s="9">
        <f t="shared" si="2"/>
        <v>7</v>
      </c>
      <c r="K11" s="10">
        <f t="shared" si="3"/>
        <v>19</v>
      </c>
      <c r="L11" s="20">
        <f t="shared" si="4"/>
        <v>6</v>
      </c>
    </row>
    <row r="12" spans="1:12" ht="18" customHeight="1">
      <c r="A12" s="17">
        <v>7</v>
      </c>
      <c r="B12" s="26">
        <v>10</v>
      </c>
      <c r="C12" s="27" t="s">
        <v>50</v>
      </c>
      <c r="D12" s="28" t="s">
        <v>36</v>
      </c>
      <c r="E12" s="41">
        <v>9.5</v>
      </c>
      <c r="F12" s="9">
        <f t="shared" si="0"/>
        <v>5</v>
      </c>
      <c r="G12" s="43">
        <v>331</v>
      </c>
      <c r="H12" s="9">
        <f t="shared" si="1"/>
        <v>8</v>
      </c>
      <c r="I12" s="38">
        <v>0.0031446759259259258</v>
      </c>
      <c r="J12" s="9">
        <f t="shared" si="2"/>
        <v>8</v>
      </c>
      <c r="K12" s="10">
        <f t="shared" si="3"/>
        <v>21</v>
      </c>
      <c r="L12" s="20">
        <f t="shared" si="4"/>
        <v>7</v>
      </c>
    </row>
    <row r="13" spans="1:12" ht="18" customHeight="1">
      <c r="A13" s="17">
        <v>8</v>
      </c>
      <c r="B13" s="26">
        <v>8</v>
      </c>
      <c r="C13" s="31" t="s">
        <v>52</v>
      </c>
      <c r="D13" s="30" t="s">
        <v>36</v>
      </c>
      <c r="E13" s="41">
        <v>10.1</v>
      </c>
      <c r="F13" s="9">
        <f t="shared" si="0"/>
        <v>9</v>
      </c>
      <c r="G13" s="43">
        <v>338</v>
      </c>
      <c r="H13" s="9">
        <f t="shared" si="1"/>
        <v>7</v>
      </c>
      <c r="I13" s="38">
        <v>0.002825231481481481</v>
      </c>
      <c r="J13" s="9">
        <f t="shared" si="2"/>
        <v>6</v>
      </c>
      <c r="K13" s="10">
        <f t="shared" si="3"/>
        <v>22</v>
      </c>
      <c r="L13" s="20">
        <f t="shared" si="4"/>
        <v>8</v>
      </c>
    </row>
    <row r="14" spans="1:12" ht="18" customHeight="1">
      <c r="A14" s="17">
        <v>9</v>
      </c>
      <c r="B14" s="26">
        <v>22</v>
      </c>
      <c r="C14" s="31" t="s">
        <v>88</v>
      </c>
      <c r="D14" s="30" t="s">
        <v>46</v>
      </c>
      <c r="E14" s="41">
        <v>9.7</v>
      </c>
      <c r="F14" s="9">
        <f t="shared" si="0"/>
        <v>7</v>
      </c>
      <c r="G14" s="43">
        <v>288</v>
      </c>
      <c r="H14" s="9">
        <f t="shared" si="1"/>
        <v>10</v>
      </c>
      <c r="I14" s="38">
        <v>0.0038449074074074076</v>
      </c>
      <c r="J14" s="9">
        <f t="shared" si="2"/>
        <v>10</v>
      </c>
      <c r="K14" s="10">
        <f t="shared" si="3"/>
        <v>27</v>
      </c>
      <c r="L14" s="20">
        <f t="shared" si="4"/>
        <v>9</v>
      </c>
    </row>
    <row r="15" spans="1:12" ht="18" customHeight="1">
      <c r="A15" s="17">
        <v>10</v>
      </c>
      <c r="B15" s="26">
        <v>44</v>
      </c>
      <c r="C15" s="27" t="s">
        <v>89</v>
      </c>
      <c r="D15" s="28" t="s">
        <v>20</v>
      </c>
      <c r="E15" s="41">
        <v>10.7</v>
      </c>
      <c r="F15" s="9">
        <f t="shared" si="0"/>
        <v>10</v>
      </c>
      <c r="G15" s="43">
        <v>293</v>
      </c>
      <c r="H15" s="9">
        <f t="shared" si="1"/>
        <v>9</v>
      </c>
      <c r="I15" s="38">
        <v>0.003763888888888889</v>
      </c>
      <c r="J15" s="9">
        <f t="shared" si="2"/>
        <v>9</v>
      </c>
      <c r="K15" s="10">
        <f t="shared" si="3"/>
        <v>28</v>
      </c>
      <c r="L15" s="20">
        <f t="shared" si="4"/>
        <v>10</v>
      </c>
    </row>
    <row r="16" spans="1:12" ht="18" customHeight="1">
      <c r="A16" s="17"/>
      <c r="B16" s="26"/>
      <c r="C16" s="27"/>
      <c r="D16" s="28"/>
      <c r="E16" s="29"/>
      <c r="F16" s="9">
        <f aca="true" t="shared" si="5" ref="F16:F25">IF(E16&lt;&gt;"",+RANK(E16,E$6:E$21,1),"")</f>
      </c>
      <c r="G16" s="29"/>
      <c r="H16" s="9">
        <f aca="true" t="shared" si="6" ref="H16:H25">IF(G16&lt;&gt;"",+RANK(G16,G$6:G$21,0),"")</f>
      </c>
      <c r="I16" s="38"/>
      <c r="J16" s="9">
        <f aca="true" t="shared" si="7" ref="J16:J25">IF(I16&lt;&gt;"",+RANK(I16,I$6:I$21,1),"")</f>
      </c>
      <c r="K16" s="10">
        <f>IF(C16&lt;&gt;"",F16+H16+#REF!+J16,"")</f>
      </c>
      <c r="L16" s="20">
        <f aca="true" t="shared" si="8" ref="L16:L25">IF(K16&lt;&gt;"",+RANK(K16,K$6:K$507,1),"")</f>
      </c>
    </row>
    <row r="17" spans="1:12" ht="18" customHeight="1">
      <c r="A17" s="17"/>
      <c r="B17" s="26"/>
      <c r="C17" s="31"/>
      <c r="D17" s="30"/>
      <c r="E17" s="29"/>
      <c r="F17" s="9">
        <f t="shared" si="5"/>
      </c>
      <c r="G17" s="29"/>
      <c r="H17" s="9">
        <f t="shared" si="6"/>
      </c>
      <c r="I17" s="38"/>
      <c r="J17" s="9">
        <f t="shared" si="7"/>
      </c>
      <c r="K17" s="10">
        <f>IF(C17&lt;&gt;"",F17+H17+#REF!+J17,"")</f>
      </c>
      <c r="L17" s="20">
        <f t="shared" si="8"/>
      </c>
    </row>
    <row r="18" spans="1:12" ht="18" customHeight="1">
      <c r="A18" s="17"/>
      <c r="B18" s="26"/>
      <c r="C18" s="27"/>
      <c r="D18" s="28"/>
      <c r="E18" s="29"/>
      <c r="F18" s="9">
        <f t="shared" si="5"/>
      </c>
      <c r="G18" s="29"/>
      <c r="H18" s="9">
        <f t="shared" si="6"/>
      </c>
      <c r="I18" s="38"/>
      <c r="J18" s="9">
        <f t="shared" si="7"/>
      </c>
      <c r="K18" s="10">
        <f>IF(C18&lt;&gt;"",F18+H18+#REF!+J18,"")</f>
      </c>
      <c r="L18" s="20">
        <f t="shared" si="8"/>
      </c>
    </row>
    <row r="19" spans="1:12" ht="18" customHeight="1">
      <c r="A19" s="17"/>
      <c r="B19" s="26"/>
      <c r="C19" s="27"/>
      <c r="D19" s="28"/>
      <c r="E19" s="29"/>
      <c r="F19" s="9">
        <f t="shared" si="5"/>
      </c>
      <c r="G19" s="29"/>
      <c r="H19" s="9">
        <f t="shared" si="6"/>
      </c>
      <c r="I19" s="38"/>
      <c r="J19" s="9">
        <f t="shared" si="7"/>
      </c>
      <c r="K19" s="10">
        <f>IF(C19&lt;&gt;"",F19+H19+#REF!+J19,"")</f>
      </c>
      <c r="L19" s="20">
        <f t="shared" si="8"/>
      </c>
    </row>
    <row r="20" spans="1:12" ht="18" customHeight="1">
      <c r="A20" s="17"/>
      <c r="B20" s="26"/>
      <c r="C20" s="27"/>
      <c r="D20" s="28"/>
      <c r="E20" s="29"/>
      <c r="F20" s="9">
        <f t="shared" si="5"/>
      </c>
      <c r="G20" s="29"/>
      <c r="H20" s="9">
        <f t="shared" si="6"/>
      </c>
      <c r="I20" s="38"/>
      <c r="J20" s="9">
        <f t="shared" si="7"/>
      </c>
      <c r="K20" s="10">
        <f>IF(C20&lt;&gt;"",F20+H20+#REF!+J20,"")</f>
      </c>
      <c r="L20" s="20">
        <f t="shared" si="8"/>
      </c>
    </row>
    <row r="21" spans="1:12" ht="18" customHeight="1">
      <c r="A21" s="17"/>
      <c r="B21" s="26"/>
      <c r="C21" s="27"/>
      <c r="D21" s="28"/>
      <c r="E21" s="29"/>
      <c r="F21" s="9">
        <f t="shared" si="5"/>
      </c>
      <c r="G21" s="29"/>
      <c r="H21" s="9">
        <f t="shared" si="6"/>
      </c>
      <c r="I21" s="38"/>
      <c r="J21" s="9">
        <f t="shared" si="7"/>
      </c>
      <c r="K21" s="10">
        <f>IF(C21&lt;&gt;"",F21+H21+#REF!+J21,"")</f>
      </c>
      <c r="L21" s="20">
        <f t="shared" si="8"/>
      </c>
    </row>
    <row r="22" spans="1:12" ht="18" customHeight="1">
      <c r="A22" s="17"/>
      <c r="B22" s="26"/>
      <c r="C22" s="27"/>
      <c r="D22" s="28"/>
      <c r="E22" s="29"/>
      <c r="F22" s="9">
        <f t="shared" si="5"/>
      </c>
      <c r="G22" s="29"/>
      <c r="H22" s="9">
        <f t="shared" si="6"/>
      </c>
      <c r="I22" s="38"/>
      <c r="J22" s="9">
        <f t="shared" si="7"/>
      </c>
      <c r="K22" s="10">
        <f>IF(C22&lt;&gt;"",F22+H22+#REF!+J22,"")</f>
      </c>
      <c r="L22" s="20">
        <f t="shared" si="8"/>
      </c>
    </row>
    <row r="23" spans="1:12" ht="18" customHeight="1">
      <c r="A23" s="17"/>
      <c r="B23" s="26"/>
      <c r="C23" s="27"/>
      <c r="D23" s="28"/>
      <c r="E23" s="29"/>
      <c r="F23" s="9">
        <f t="shared" si="5"/>
      </c>
      <c r="G23" s="29"/>
      <c r="H23" s="9">
        <f t="shared" si="6"/>
      </c>
      <c r="I23" s="38"/>
      <c r="J23" s="9">
        <f t="shared" si="7"/>
      </c>
      <c r="K23" s="10">
        <f>IF(C23&lt;&gt;"",F23+H23+#REF!+J23,"")</f>
      </c>
      <c r="L23" s="20">
        <f t="shared" si="8"/>
      </c>
    </row>
    <row r="24" spans="1:12" ht="18" customHeight="1">
      <c r="A24" s="17"/>
      <c r="B24" s="26"/>
      <c r="C24" s="27"/>
      <c r="D24" s="28"/>
      <c r="E24" s="29"/>
      <c r="F24" s="9">
        <f t="shared" si="5"/>
      </c>
      <c r="G24" s="29"/>
      <c r="H24" s="9">
        <f t="shared" si="6"/>
      </c>
      <c r="I24" s="38"/>
      <c r="J24" s="9">
        <f t="shared" si="7"/>
      </c>
      <c r="K24" s="10">
        <f>IF(C24&lt;&gt;"",F24+H24+#REF!+J24,"")</f>
      </c>
      <c r="L24" s="20">
        <f t="shared" si="8"/>
      </c>
    </row>
    <row r="25" spans="1:12" ht="18" customHeight="1" thickBot="1">
      <c r="A25" s="18"/>
      <c r="B25" s="32"/>
      <c r="C25" s="33"/>
      <c r="D25" s="34"/>
      <c r="E25" s="35"/>
      <c r="F25" s="11">
        <f t="shared" si="5"/>
      </c>
      <c r="G25" s="35"/>
      <c r="H25" s="11">
        <f t="shared" si="6"/>
      </c>
      <c r="I25" s="39"/>
      <c r="J25" s="11">
        <f t="shared" si="7"/>
      </c>
      <c r="K25" s="12">
        <f>IF(C25&lt;&gt;"",F25+H25+#REF!+J25,"")</f>
      </c>
      <c r="L25" s="21">
        <f t="shared" si="8"/>
      </c>
    </row>
  </sheetData>
  <sheetProtection/>
  <mergeCells count="13">
    <mergeCell ref="I3:I4"/>
    <mergeCell ref="J3:J4"/>
    <mergeCell ref="K3:K4"/>
    <mergeCell ref="L3:L4"/>
    <mergeCell ref="K1:L1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7" right="0.7" top="0.787401575" bottom="0.787401575" header="0.3" footer="0.3"/>
  <pageSetup fitToHeight="1" fitToWidth="1"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0" customWidth="1"/>
    <col min="3" max="3" width="25.57421875" style="0" customWidth="1"/>
    <col min="4" max="4" width="23.28125" style="0" customWidth="1"/>
    <col min="5" max="10" width="8.28125" style="0" customWidth="1"/>
    <col min="11" max="11" width="8.8515625" style="0" customWidth="1"/>
    <col min="12" max="13" width="9.7109375" style="0" customWidth="1"/>
  </cols>
  <sheetData>
    <row r="1" spans="1:13" ht="26.25">
      <c r="A1" s="22" t="str">
        <f>CONCATENATE(Úvod!B2," - ",Úvod!B3)</f>
        <v>O nejlepšího atleta Nymburka - 27.9.2015</v>
      </c>
      <c r="B1" s="22"/>
      <c r="C1" s="22"/>
      <c r="D1" s="7"/>
      <c r="E1" s="7"/>
      <c r="F1" s="7"/>
      <c r="G1" s="7"/>
      <c r="H1" s="7"/>
      <c r="I1" s="7"/>
      <c r="J1" s="7"/>
      <c r="K1" s="64" t="s">
        <v>9</v>
      </c>
      <c r="L1" s="64"/>
      <c r="M1" s="13"/>
    </row>
    <row r="2" ht="13.5" thickBot="1"/>
    <row r="3" spans="1:12" s="8" customFormat="1" ht="13.5" customHeight="1" thickBot="1">
      <c r="A3" s="75" t="s">
        <v>0</v>
      </c>
      <c r="B3" s="73" t="s">
        <v>3</v>
      </c>
      <c r="C3" s="73" t="s">
        <v>1</v>
      </c>
      <c r="D3" s="73" t="s">
        <v>2</v>
      </c>
      <c r="E3" s="65" t="s">
        <v>23</v>
      </c>
      <c r="F3" s="67" t="s">
        <v>4</v>
      </c>
      <c r="G3" s="65" t="s">
        <v>7</v>
      </c>
      <c r="H3" s="67" t="s">
        <v>4</v>
      </c>
      <c r="I3" s="65" t="s">
        <v>69</v>
      </c>
      <c r="J3" s="67" t="s">
        <v>4</v>
      </c>
      <c r="K3" s="69" t="s">
        <v>5</v>
      </c>
      <c r="L3" s="71" t="s">
        <v>6</v>
      </c>
    </row>
    <row r="4" spans="1:12" s="8" customFormat="1" ht="18.75" customHeight="1" thickBot="1">
      <c r="A4" s="76"/>
      <c r="B4" s="74"/>
      <c r="C4" s="74"/>
      <c r="D4" s="74"/>
      <c r="E4" s="66"/>
      <c r="F4" s="68"/>
      <c r="G4" s="66"/>
      <c r="H4" s="68"/>
      <c r="I4" s="66"/>
      <c r="J4" s="68"/>
      <c r="K4" s="70"/>
      <c r="L4" s="72"/>
    </row>
    <row r="5" ht="13.5" thickBot="1"/>
    <row r="6" spans="1:12" ht="18" customHeight="1">
      <c r="A6" s="14">
        <v>1</v>
      </c>
      <c r="B6" s="23" t="s">
        <v>148</v>
      </c>
      <c r="C6" s="24" t="s">
        <v>56</v>
      </c>
      <c r="D6" s="25" t="s">
        <v>90</v>
      </c>
      <c r="E6" s="40">
        <v>8.8</v>
      </c>
      <c r="F6" s="15">
        <f>IF(E6&lt;&gt;"",+RANK(E6,E$6:E$21,1),"")</f>
        <v>1</v>
      </c>
      <c r="G6" s="42">
        <v>397</v>
      </c>
      <c r="H6" s="15">
        <f>IF(G6&lt;&gt;"",+RANK(G6,G$6:G$21,0),"")</f>
        <v>1</v>
      </c>
      <c r="I6" s="37">
        <v>0.002530092592592593</v>
      </c>
      <c r="J6" s="15">
        <f>IF(I6&lt;&gt;"",+RANK(I6,I$6:I$21,1),"")</f>
        <v>1</v>
      </c>
      <c r="K6" s="16">
        <f>IF(C6&lt;&gt;"",F6+H6+J6,"")</f>
        <v>3</v>
      </c>
      <c r="L6" s="19">
        <f>IF(K6&lt;&gt;"",+RANK(K6,K$6:K$507,1),"")</f>
        <v>1</v>
      </c>
    </row>
    <row r="7" spans="1:12" ht="18" customHeight="1">
      <c r="A7" s="17">
        <v>2</v>
      </c>
      <c r="B7" s="26">
        <v>26</v>
      </c>
      <c r="C7" s="27" t="s">
        <v>91</v>
      </c>
      <c r="D7" s="28" t="s">
        <v>90</v>
      </c>
      <c r="E7" s="41">
        <v>9</v>
      </c>
      <c r="F7" s="9">
        <f>IF(E7&lt;&gt;"",+RANK(E7,E$6:E$21,1),"")</f>
        <v>2</v>
      </c>
      <c r="G7" s="43">
        <v>382</v>
      </c>
      <c r="H7" s="9">
        <f>IF(G7&lt;&gt;"",+RANK(G7,G$6:G$21,0),"")</f>
        <v>2</v>
      </c>
      <c r="I7" s="38">
        <v>0.002556712962962963</v>
      </c>
      <c r="J7" s="9">
        <f>IF(I7&lt;&gt;"",+RANK(I7,I$6:I$21,1),"")</f>
        <v>2</v>
      </c>
      <c r="K7" s="10">
        <f>IF(C7&lt;&gt;"",F7+H7+J7,"")</f>
        <v>6</v>
      </c>
      <c r="L7" s="20">
        <f>IF(K7&lt;&gt;"",+RANK(K7,K$6:K$507,1),"")</f>
        <v>2</v>
      </c>
    </row>
    <row r="8" spans="1:12" ht="18" customHeight="1">
      <c r="A8" s="17">
        <v>3</v>
      </c>
      <c r="B8" s="26">
        <v>14</v>
      </c>
      <c r="C8" s="28" t="s">
        <v>59</v>
      </c>
      <c r="D8" s="30" t="s">
        <v>27</v>
      </c>
      <c r="E8" s="41">
        <v>9.1</v>
      </c>
      <c r="F8" s="9">
        <f>IF(E8&lt;&gt;"",+RANK(E8,E$6:E$21,1),"")</f>
        <v>3</v>
      </c>
      <c r="G8" s="43">
        <v>363</v>
      </c>
      <c r="H8" s="9">
        <f>IF(G8&lt;&gt;"",+RANK(G8,G$6:G$21,0),"")</f>
        <v>4</v>
      </c>
      <c r="I8" s="38">
        <v>0.002574074074074074</v>
      </c>
      <c r="J8" s="9">
        <f>IF(I8&lt;&gt;"",+RANK(I8,I$6:I$21,1),"")</f>
        <v>3</v>
      </c>
      <c r="K8" s="10">
        <f>IF(C8&lt;&gt;"",F8+H8+J8,"")</f>
        <v>10</v>
      </c>
      <c r="L8" s="20">
        <f>IF(K8&lt;&gt;"",+RANK(K8,K$6:K$507,1),"")</f>
        <v>3</v>
      </c>
    </row>
    <row r="9" spans="1:12" ht="18" customHeight="1">
      <c r="A9" s="17">
        <v>4</v>
      </c>
      <c r="B9" s="26">
        <v>2</v>
      </c>
      <c r="C9" s="28" t="s">
        <v>58</v>
      </c>
      <c r="D9" s="30" t="s">
        <v>20</v>
      </c>
      <c r="E9" s="41">
        <v>9.1</v>
      </c>
      <c r="F9" s="9">
        <f>IF(E9&lt;&gt;"",+RANK(E9,E$6:E$21,1),"")</f>
        <v>3</v>
      </c>
      <c r="G9" s="43">
        <v>373</v>
      </c>
      <c r="H9" s="9">
        <f>IF(G9&lt;&gt;"",+RANK(G9,G$6:G$21,0),"")</f>
        <v>3</v>
      </c>
      <c r="I9" s="38">
        <v>0.0026574074074074074</v>
      </c>
      <c r="J9" s="9">
        <f>IF(I9&lt;&gt;"",+RANK(I9,I$6:I$21,1),"")</f>
        <v>4</v>
      </c>
      <c r="K9" s="10">
        <f>IF(C9&lt;&gt;"",F9+H9+J9,"")</f>
        <v>10</v>
      </c>
      <c r="L9" s="20">
        <v>4</v>
      </c>
    </row>
    <row r="10" spans="1:12" ht="18" customHeight="1">
      <c r="A10" s="17">
        <v>5</v>
      </c>
      <c r="B10" s="26">
        <v>12</v>
      </c>
      <c r="C10" s="27" t="s">
        <v>55</v>
      </c>
      <c r="D10" s="28" t="s">
        <v>27</v>
      </c>
      <c r="E10" s="41">
        <v>9.3</v>
      </c>
      <c r="F10" s="9">
        <f>IF(E10&lt;&gt;"",+RANK(E10,E$6:E$21,1),"")</f>
        <v>5</v>
      </c>
      <c r="G10" s="43">
        <v>327</v>
      </c>
      <c r="H10" s="9">
        <f>IF(G10&lt;&gt;"",+RANK(G10,G$6:G$21,0),"")</f>
        <v>7</v>
      </c>
      <c r="I10" s="38">
        <v>0.0026655092592592594</v>
      </c>
      <c r="J10" s="9">
        <f>IF(I10&lt;&gt;"",+RANK(I10,I$6:I$21,1),"")</f>
        <v>5</v>
      </c>
      <c r="K10" s="10">
        <f>IF(C10&lt;&gt;"",F10+H10+J10,"")</f>
        <v>17</v>
      </c>
      <c r="L10" s="20">
        <f>IF(K10&lt;&gt;"",+RANK(K10,K$6:K$507,1),"")</f>
        <v>5</v>
      </c>
    </row>
    <row r="11" spans="1:12" ht="18" customHeight="1">
      <c r="A11" s="17">
        <v>6</v>
      </c>
      <c r="B11" s="26">
        <v>3</v>
      </c>
      <c r="C11" s="31" t="s">
        <v>92</v>
      </c>
      <c r="D11" s="30" t="s">
        <v>90</v>
      </c>
      <c r="E11" s="41">
        <v>9.6</v>
      </c>
      <c r="F11" s="9">
        <f>IF(E11&lt;&gt;"",+RANK(E11,E$6:E$21,1),"")</f>
        <v>6</v>
      </c>
      <c r="G11" s="43">
        <v>336</v>
      </c>
      <c r="H11" s="9">
        <f>IF(G11&lt;&gt;"",+RANK(G11,G$6:G$21,0),"")</f>
        <v>6</v>
      </c>
      <c r="I11" s="38">
        <v>0.0029212962962962964</v>
      </c>
      <c r="J11" s="9">
        <f>IF(I11&lt;&gt;"",+RANK(I11,I$6:I$21,1),"")</f>
        <v>6</v>
      </c>
      <c r="K11" s="10">
        <f>IF(C11&lt;&gt;"",F11+H11+J11,"")</f>
        <v>18</v>
      </c>
      <c r="L11" s="20">
        <f>IF(K11&lt;&gt;"",+RANK(K11,K$6:K$507,1),"")</f>
        <v>6</v>
      </c>
    </row>
    <row r="12" spans="1:12" ht="18" customHeight="1">
      <c r="A12" s="17">
        <v>7</v>
      </c>
      <c r="B12" s="26">
        <v>15</v>
      </c>
      <c r="C12" s="27" t="s">
        <v>54</v>
      </c>
      <c r="D12" s="28" t="s">
        <v>27</v>
      </c>
      <c r="E12" s="41">
        <v>9.6</v>
      </c>
      <c r="F12" s="9">
        <f>IF(E12&lt;&gt;"",+RANK(E12,E$6:E$21,1),"")</f>
        <v>6</v>
      </c>
      <c r="G12" s="43">
        <v>342</v>
      </c>
      <c r="H12" s="9">
        <f>IF(G12&lt;&gt;"",+RANK(G12,G$6:G$21,0),"")</f>
        <v>5</v>
      </c>
      <c r="I12" s="38">
        <v>0.003148148148148148</v>
      </c>
      <c r="J12" s="9">
        <f>IF(I12&lt;&gt;"",+RANK(I12,I$6:I$21,1),"")</f>
        <v>8</v>
      </c>
      <c r="K12" s="10">
        <f>IF(C12&lt;&gt;"",F12+H12+J12,"")</f>
        <v>19</v>
      </c>
      <c r="L12" s="20">
        <f>IF(K12&lt;&gt;"",+RANK(K12,K$6:K$507,1),"")</f>
        <v>7</v>
      </c>
    </row>
    <row r="13" spans="1:12" ht="18" customHeight="1">
      <c r="A13" s="17">
        <v>8</v>
      </c>
      <c r="B13" s="26">
        <v>21</v>
      </c>
      <c r="C13" s="27" t="s">
        <v>93</v>
      </c>
      <c r="D13" s="28" t="s">
        <v>46</v>
      </c>
      <c r="E13" s="41">
        <v>9.8</v>
      </c>
      <c r="F13" s="9">
        <f>IF(E13&lt;&gt;"",+RANK(E13,E$6:E$21,1),"")</f>
        <v>8</v>
      </c>
      <c r="G13" s="43">
        <v>304</v>
      </c>
      <c r="H13" s="9">
        <f>IF(G13&lt;&gt;"",+RANK(G13,G$6:G$21,0),"")</f>
        <v>8</v>
      </c>
      <c r="I13" s="38">
        <v>0.0031238425925925926</v>
      </c>
      <c r="J13" s="9">
        <f>IF(I13&lt;&gt;"",+RANK(I13,I$6:I$21,1),"")</f>
        <v>7</v>
      </c>
      <c r="K13" s="10">
        <f>IF(C13&lt;&gt;"",F13+H13+J13,"")</f>
        <v>23</v>
      </c>
      <c r="L13" s="20">
        <f>IF(K13&lt;&gt;"",+RANK(K13,K$6:K$507,1),"")</f>
        <v>8</v>
      </c>
    </row>
    <row r="14" spans="1:12" ht="18" customHeight="1">
      <c r="A14" s="17"/>
      <c r="B14" s="26"/>
      <c r="C14" s="31"/>
      <c r="D14" s="30"/>
      <c r="E14" s="29"/>
      <c r="F14" s="9">
        <f aca="true" t="shared" si="0" ref="F14:F25">IF(E14&lt;&gt;"",+RANK(E14,E$6:E$21,1),"")</f>
      </c>
      <c r="G14" s="29"/>
      <c r="H14" s="9">
        <f aca="true" t="shared" si="1" ref="H14:H25">IF(G14&lt;&gt;"",+RANK(G14,G$6:G$21,0),"")</f>
      </c>
      <c r="I14" s="38"/>
      <c r="J14" s="9">
        <f aca="true" t="shared" si="2" ref="J14:J25">IF(I14&lt;&gt;"",+RANK(I14,I$6:I$21,1),"")</f>
      </c>
      <c r="K14" s="10">
        <f>IF(C14&lt;&gt;"",F14+H14+#REF!+J14,"")</f>
      </c>
      <c r="L14" s="20">
        <f aca="true" t="shared" si="3" ref="L14:L25">IF(K14&lt;&gt;"",+RANK(K14,K$6:K$507,1),"")</f>
      </c>
    </row>
    <row r="15" spans="1:12" ht="18" customHeight="1">
      <c r="A15" s="17"/>
      <c r="B15" s="26"/>
      <c r="C15" s="27"/>
      <c r="D15" s="28"/>
      <c r="E15" s="29"/>
      <c r="F15" s="9">
        <f t="shared" si="0"/>
      </c>
      <c r="G15" s="29"/>
      <c r="H15" s="9">
        <f t="shared" si="1"/>
      </c>
      <c r="I15" s="38"/>
      <c r="J15" s="9">
        <f t="shared" si="2"/>
      </c>
      <c r="K15" s="10">
        <f>IF(C15&lt;&gt;"",F15+H15+#REF!+J15,"")</f>
      </c>
      <c r="L15" s="20">
        <f t="shared" si="3"/>
      </c>
    </row>
    <row r="16" spans="1:12" ht="18" customHeight="1">
      <c r="A16" s="17"/>
      <c r="B16" s="26"/>
      <c r="C16" s="27"/>
      <c r="D16" s="28"/>
      <c r="E16" s="29"/>
      <c r="F16" s="9">
        <f t="shared" si="0"/>
      </c>
      <c r="G16" s="29"/>
      <c r="H16" s="9">
        <f t="shared" si="1"/>
      </c>
      <c r="I16" s="38"/>
      <c r="J16" s="9">
        <f t="shared" si="2"/>
      </c>
      <c r="K16" s="10">
        <f>IF(C16&lt;&gt;"",F16+H16+#REF!+J16,"")</f>
      </c>
      <c r="L16" s="20">
        <f t="shared" si="3"/>
      </c>
    </row>
    <row r="17" spans="1:12" ht="18" customHeight="1">
      <c r="A17" s="17"/>
      <c r="B17" s="26"/>
      <c r="C17" s="31"/>
      <c r="D17" s="30"/>
      <c r="E17" s="29"/>
      <c r="F17" s="9">
        <f t="shared" si="0"/>
      </c>
      <c r="G17" s="29"/>
      <c r="H17" s="9">
        <f t="shared" si="1"/>
      </c>
      <c r="I17" s="38"/>
      <c r="J17" s="9">
        <f t="shared" si="2"/>
      </c>
      <c r="K17" s="10">
        <f>IF(C17&lt;&gt;"",F17+H17+#REF!+J17,"")</f>
      </c>
      <c r="L17" s="20">
        <f t="shared" si="3"/>
      </c>
    </row>
    <row r="18" spans="1:12" ht="18" customHeight="1">
      <c r="A18" s="17"/>
      <c r="B18" s="26"/>
      <c r="C18" s="27"/>
      <c r="D18" s="28"/>
      <c r="E18" s="29"/>
      <c r="F18" s="9">
        <f t="shared" si="0"/>
      </c>
      <c r="G18" s="29"/>
      <c r="H18" s="9">
        <f t="shared" si="1"/>
      </c>
      <c r="I18" s="38"/>
      <c r="J18" s="9">
        <f t="shared" si="2"/>
      </c>
      <c r="K18" s="10">
        <f>IF(C18&lt;&gt;"",F18+H18+#REF!+J18,"")</f>
      </c>
      <c r="L18" s="20">
        <f t="shared" si="3"/>
      </c>
    </row>
    <row r="19" spans="1:12" ht="18" customHeight="1">
      <c r="A19" s="17"/>
      <c r="B19" s="26"/>
      <c r="C19" s="31"/>
      <c r="D19" s="30"/>
      <c r="E19" s="29"/>
      <c r="F19" s="9">
        <f t="shared" si="0"/>
      </c>
      <c r="G19" s="29"/>
      <c r="H19" s="9">
        <f t="shared" si="1"/>
      </c>
      <c r="I19" s="38"/>
      <c r="J19" s="9">
        <f t="shared" si="2"/>
      </c>
      <c r="K19" s="10">
        <f>IF(C19&lt;&gt;"",F19+H19+#REF!+J19,"")</f>
      </c>
      <c r="L19" s="20">
        <f t="shared" si="3"/>
      </c>
    </row>
    <row r="20" spans="1:12" ht="18" customHeight="1">
      <c r="A20" s="17"/>
      <c r="B20" s="26"/>
      <c r="C20" s="27"/>
      <c r="D20" s="28"/>
      <c r="E20" s="29"/>
      <c r="F20" s="9">
        <f t="shared" si="0"/>
      </c>
      <c r="G20" s="29"/>
      <c r="H20" s="9">
        <f t="shared" si="1"/>
      </c>
      <c r="I20" s="38"/>
      <c r="J20" s="9">
        <f t="shared" si="2"/>
      </c>
      <c r="K20" s="10">
        <f>IF(C20&lt;&gt;"",F20+H20+#REF!+J20,"")</f>
      </c>
      <c r="L20" s="20">
        <f t="shared" si="3"/>
      </c>
    </row>
    <row r="21" spans="1:12" ht="18" customHeight="1">
      <c r="A21" s="17"/>
      <c r="B21" s="26"/>
      <c r="C21" s="27"/>
      <c r="D21" s="28"/>
      <c r="E21" s="29"/>
      <c r="F21" s="9">
        <f t="shared" si="0"/>
      </c>
      <c r="G21" s="29"/>
      <c r="H21" s="9">
        <f t="shared" si="1"/>
      </c>
      <c r="I21" s="38"/>
      <c r="J21" s="9">
        <f t="shared" si="2"/>
      </c>
      <c r="K21" s="10">
        <f>IF(C21&lt;&gt;"",F21+H21+#REF!+J21,"")</f>
      </c>
      <c r="L21" s="20">
        <f t="shared" si="3"/>
      </c>
    </row>
    <row r="22" spans="1:12" ht="18" customHeight="1">
      <c r="A22" s="17"/>
      <c r="B22" s="26"/>
      <c r="C22" s="27"/>
      <c r="D22" s="28"/>
      <c r="E22" s="29"/>
      <c r="F22" s="9">
        <f t="shared" si="0"/>
      </c>
      <c r="G22" s="29"/>
      <c r="H22" s="9">
        <f t="shared" si="1"/>
      </c>
      <c r="I22" s="38"/>
      <c r="J22" s="9">
        <f t="shared" si="2"/>
      </c>
      <c r="K22" s="10">
        <f>IF(C22&lt;&gt;"",F22+H22+#REF!+J22,"")</f>
      </c>
      <c r="L22" s="20">
        <f t="shared" si="3"/>
      </c>
    </row>
    <row r="23" spans="1:12" ht="18" customHeight="1">
      <c r="A23" s="17"/>
      <c r="B23" s="26"/>
      <c r="C23" s="27"/>
      <c r="D23" s="28"/>
      <c r="E23" s="29"/>
      <c r="F23" s="9">
        <f t="shared" si="0"/>
      </c>
      <c r="G23" s="29"/>
      <c r="H23" s="9">
        <f t="shared" si="1"/>
      </c>
      <c r="I23" s="38"/>
      <c r="J23" s="9">
        <f t="shared" si="2"/>
      </c>
      <c r="K23" s="10">
        <f>IF(C23&lt;&gt;"",F23+H23+#REF!+J23,"")</f>
      </c>
      <c r="L23" s="20">
        <f t="shared" si="3"/>
      </c>
    </row>
    <row r="24" spans="1:12" ht="18" customHeight="1">
      <c r="A24" s="17"/>
      <c r="B24" s="26"/>
      <c r="C24" s="27"/>
      <c r="D24" s="28"/>
      <c r="E24" s="29"/>
      <c r="F24" s="9">
        <f t="shared" si="0"/>
      </c>
      <c r="G24" s="29"/>
      <c r="H24" s="9">
        <f t="shared" si="1"/>
      </c>
      <c r="I24" s="38"/>
      <c r="J24" s="9">
        <f t="shared" si="2"/>
      </c>
      <c r="K24" s="10">
        <f>IF(C24&lt;&gt;"",F24+H24+#REF!+J24,"")</f>
      </c>
      <c r="L24" s="20">
        <f t="shared" si="3"/>
      </c>
    </row>
    <row r="25" spans="1:12" ht="18" customHeight="1" thickBot="1">
      <c r="A25" s="18"/>
      <c r="B25" s="32"/>
      <c r="C25" s="33"/>
      <c r="D25" s="34"/>
      <c r="E25" s="35"/>
      <c r="F25" s="11">
        <f t="shared" si="0"/>
      </c>
      <c r="G25" s="35"/>
      <c r="H25" s="11">
        <f t="shared" si="1"/>
      </c>
      <c r="I25" s="39"/>
      <c r="J25" s="11">
        <f t="shared" si="2"/>
      </c>
      <c r="K25" s="12">
        <f>IF(C25&lt;&gt;"",F25+H25+#REF!+J25,"")</f>
      </c>
      <c r="L25" s="21">
        <f t="shared" si="3"/>
      </c>
    </row>
  </sheetData>
  <sheetProtection/>
  <mergeCells count="13">
    <mergeCell ref="I3:I4"/>
    <mergeCell ref="J3:J4"/>
    <mergeCell ref="K3:K4"/>
    <mergeCell ref="L3:L4"/>
    <mergeCell ref="K1:L1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7" right="0.7" top="0.787401575" bottom="0.787401575" header="0.3" footer="0.3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rmach</dc:creator>
  <cp:keywords/>
  <dc:description/>
  <cp:lastModifiedBy>uživatel</cp:lastModifiedBy>
  <cp:lastPrinted>2015-09-27T15:32:35Z</cp:lastPrinted>
  <dcterms:created xsi:type="dcterms:W3CDTF">2013-04-28T07:48:35Z</dcterms:created>
  <dcterms:modified xsi:type="dcterms:W3CDTF">2015-09-28T20:18:59Z</dcterms:modified>
  <cp:category/>
  <cp:version/>
  <cp:contentType/>
  <cp:contentStatus/>
</cp:coreProperties>
</file>